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B44AE92-7419-4AAE-8047-12ED9628448E}" xr6:coauthVersionLast="47" xr6:coauthVersionMax="47" xr10:uidLastSave="{00000000-0000-0000-0000-000000000000}"/>
  <bookViews>
    <workbookView xWindow="3225" yWindow="2145" windowWidth="24015" windowHeight="16200" xr2:uid="{00000000-000D-0000-FFFF-FFFF00000000}"/>
  </bookViews>
  <sheets>
    <sheet name="Drug Control Table" sheetId="12" r:id="rId1"/>
  </sheets>
  <definedNames>
    <definedName name="_xlnm.Print_Area" localSheetId="0">'Drug Control Table'!$A$1:$E$87</definedName>
    <definedName name="_xlnm.Print_Titles" localSheetId="0">'Drug Control Table'!$1:$3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2" l="1"/>
  <c r="D37" i="12"/>
  <c r="E37" i="12"/>
  <c r="C43" i="12"/>
  <c r="D43" i="12"/>
  <c r="E43" i="12"/>
  <c r="E80" i="12" l="1"/>
  <c r="D80" i="12"/>
  <c r="C80" i="12"/>
  <c r="E75" i="12"/>
  <c r="D75" i="12"/>
  <c r="C75" i="12"/>
  <c r="C71" i="12"/>
  <c r="E71" i="12"/>
  <c r="D71" i="12"/>
  <c r="E67" i="12"/>
  <c r="D67" i="12"/>
  <c r="C67" i="12"/>
  <c r="E62" i="12"/>
  <c r="D62" i="12"/>
  <c r="C62" i="12"/>
  <c r="E55" i="12"/>
  <c r="D55" i="12"/>
  <c r="C55" i="12"/>
  <c r="E29" i="12"/>
  <c r="D29" i="12"/>
  <c r="C29" i="12"/>
  <c r="E15" i="12"/>
  <c r="D15" i="12"/>
  <c r="C15" i="12"/>
  <c r="E9" i="12"/>
  <c r="D9" i="12"/>
  <c r="C9" i="12"/>
  <c r="E84" i="12" l="1"/>
  <c r="C84" i="12"/>
  <c r="D84" i="12"/>
</calcChain>
</file>

<file path=xl/sharedStrings.xml><?xml version="1.0" encoding="utf-8"?>
<sst xmlns="http://schemas.openxmlformats.org/spreadsheetml/2006/main" count="90" uniqueCount="90">
  <si>
    <t>Department/Agency</t>
  </si>
  <si>
    <t>Department of Agriculture:</t>
  </si>
  <si>
    <t>U.S. Forest Service.......................................................................................................................</t>
  </si>
  <si>
    <t>Office of Rural Development.......................................................................................................................</t>
  </si>
  <si>
    <t xml:space="preserve">Total USDA................................................................................................................................ </t>
  </si>
  <si>
    <t xml:space="preserve">Court Services and Offender Supervision Agency for D.C. ....................................................... </t>
  </si>
  <si>
    <t>Department of Defense:</t>
  </si>
  <si>
    <t>Defense Security  Cooperation Agency………………………………………………………......................</t>
  </si>
  <si>
    <t xml:space="preserve">Defense Health Program............................................................................................................. </t>
  </si>
  <si>
    <t xml:space="preserve">Total DOD................................................................................................................................ </t>
  </si>
  <si>
    <t>Department of Education:</t>
  </si>
  <si>
    <t xml:space="preserve">     Office of Elementary and Secondary Education........................................................................</t>
  </si>
  <si>
    <t>Department of Health and Human Services:</t>
  </si>
  <si>
    <t xml:space="preserve">Administration for Children and Families...................................................................................  </t>
  </si>
  <si>
    <t xml:space="preserve">Health Resources and Services Administration.......................................................................... </t>
  </si>
  <si>
    <t xml:space="preserve">Indian Health Service...................................................................................................................  </t>
  </si>
  <si>
    <t xml:space="preserve">Total HHS.................................................................................................................................  </t>
  </si>
  <si>
    <r>
      <t>Department of Homeland Security</t>
    </r>
    <r>
      <rPr>
        <b/>
        <sz val="8"/>
        <color theme="1"/>
        <rFont val="Calibri"/>
        <family val="2"/>
        <scheme val="minor"/>
      </rPr>
      <t>:</t>
    </r>
  </si>
  <si>
    <t xml:space="preserve">Customs and Border Protection...................................................................................................  </t>
  </si>
  <si>
    <t>Federal Emergency Management Agency...................................................................................</t>
  </si>
  <si>
    <t>Federal Law Enforcement Training Center..................................................................................</t>
  </si>
  <si>
    <t>Immigration and Customs Enforcement......................................................................................</t>
  </si>
  <si>
    <t>U.S. Coast Guard..........................................................................................................................</t>
  </si>
  <si>
    <t xml:space="preserve">Total DHS.................................................................................................................................  </t>
  </si>
  <si>
    <t>Department of Housing and Urban Development:</t>
  </si>
  <si>
    <t>Department of the Interior:</t>
  </si>
  <si>
    <t xml:space="preserve">Bureau of Indian Affairs...............................................................................................................  </t>
  </si>
  <si>
    <t xml:space="preserve">Bureau of Land Management...................................................................................................... </t>
  </si>
  <si>
    <t xml:space="preserve">National Park Service................................................................................................................... </t>
  </si>
  <si>
    <t xml:space="preserve">Total DOI.................................................................................................................................  </t>
  </si>
  <si>
    <t>Department of Justice:</t>
  </si>
  <si>
    <t>Bureau of Prisons........................................................................................................................</t>
  </si>
  <si>
    <t xml:space="preserve">Criminal Division.......................................................................................................................... </t>
  </si>
  <si>
    <t xml:space="preserve">Total DOJ.................................................................................................................................  </t>
  </si>
  <si>
    <t>Department of Labor:</t>
  </si>
  <si>
    <t xml:space="preserve">Employment and Training Administration.................................................................................. </t>
  </si>
  <si>
    <t>Office of National Drug Control Policy:</t>
  </si>
  <si>
    <t xml:space="preserve">Total ONDCP...........................................................................................................................  </t>
  </si>
  <si>
    <t xml:space="preserve">Total DOS................................................................................................................................ </t>
  </si>
  <si>
    <t>Department of the Transportation:</t>
  </si>
  <si>
    <t xml:space="preserve">Federal Aviation Administration.................................................................................................. </t>
  </si>
  <si>
    <t xml:space="preserve">National Highway Traffic Safety Administration......................................................................... </t>
  </si>
  <si>
    <t>Department of the Treasury:</t>
  </si>
  <si>
    <t xml:space="preserve">Internal Revenue Service................................................................................................................................ </t>
  </si>
  <si>
    <t>Department of Veterans Affairs:</t>
  </si>
  <si>
    <t>Veterans Health Administration..................................................................................................</t>
  </si>
  <si>
    <t xml:space="preserve">Total DOL.................................................................................................................................  </t>
  </si>
  <si>
    <t>Office of Workers' Compensation Programs.................................................................................. </t>
  </si>
  <si>
    <t>Science and Technology Directorate......................................................................................</t>
  </si>
  <si>
    <t xml:space="preserve">Centers for Disease Control and Prevention...............................................................................  </t>
  </si>
  <si>
    <t>Food and Drug Administration………………...............................................................................</t>
  </si>
  <si>
    <t xml:space="preserve">Financial Crimes Enforcement Network................................................................................................................................ </t>
  </si>
  <si>
    <t xml:space="preserve">Office of Foreign Assets Control................................................................................................................................ </t>
  </si>
  <si>
    <t xml:space="preserve">Total Treasury................................................................................................................................. </t>
  </si>
  <si>
    <t xml:space="preserve">Total Transportation................................................................................................................................. </t>
  </si>
  <si>
    <t>High Intensity Drug Trafficking Areas Program........................................................................</t>
  </si>
  <si>
    <t>Other Federal Drug Control Programs........................................................................................</t>
  </si>
  <si>
    <t xml:space="preserve">Assets Forfeiture Program................................................................................................................. </t>
  </si>
  <si>
    <t>Department of State:</t>
  </si>
  <si>
    <t>United States Agency for International Development................................................................</t>
  </si>
  <si>
    <t xml:space="preserve">Employment Benefits Security Administration.................................................................................. </t>
  </si>
  <si>
    <t xml:space="preserve">Office of Disability Employment.................................................................................. </t>
  </si>
  <si>
    <t xml:space="preserve">Office of Inspector General.............................................................................................. </t>
  </si>
  <si>
    <t xml:space="preserve">Federal Judiciary:........................................................................................................................... </t>
  </si>
  <si>
    <t xml:space="preserve">Appalachian Regional Commission………………………………………………………......................................................... </t>
  </si>
  <si>
    <r>
      <t>1</t>
    </r>
    <r>
      <rPr>
        <sz val="6"/>
        <color theme="1"/>
        <rFont val="Calibri"/>
        <family val="2"/>
        <scheme val="minor"/>
      </rPr>
      <t xml:space="preserve"> The CMS budget reflects only Medicare and Medicaid current law benefit costs as estimated by the CMS Office of the Actuary.</t>
    </r>
  </si>
  <si>
    <r>
      <t>Centers for Medicare and Medicaid Services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>............................................................................</t>
    </r>
  </si>
  <si>
    <r>
      <t xml:space="preserve">Drug Control Funding
FY 2023 - FY 2025
</t>
    </r>
    <r>
      <rPr>
        <sz val="8"/>
        <color theme="1"/>
        <rFont val="Calibri"/>
        <family val="2"/>
        <scheme val="minor"/>
      </rPr>
      <t>(dollars in millions)</t>
    </r>
  </si>
  <si>
    <t>FY 2023
Final</t>
  </si>
  <si>
    <t>FY 2024
CR</t>
  </si>
  <si>
    <t>FY 2025 President’s Budget</t>
  </si>
  <si>
    <r>
      <rPr>
        <vertAlign val="superscript"/>
        <sz val="6"/>
        <color theme="1"/>
        <rFont val="Calibri"/>
        <family val="2"/>
        <scheme val="minor"/>
      </rPr>
      <t>2</t>
    </r>
    <r>
      <rPr>
        <sz val="6"/>
        <color theme="1"/>
        <rFont val="Calibri"/>
        <family val="2"/>
        <scheme val="minor"/>
      </rPr>
      <t xml:space="preserve"> FY 2024 funding levels cited in this document are based on the Continuing Resolution in effect at the time of budget preparation (Public Law 118-22) and do not include HIV/AIDS transfers..</t>
    </r>
  </si>
  <si>
    <t xml:space="preserve">Bureau of International Narcotics and Law Enforcement Affairs...............................................  </t>
  </si>
  <si>
    <t>Substance use And Mental Health Services Administration ……………………............</t>
  </si>
  <si>
    <r>
      <t>National Institute on Alcohol Effects and Alcohol-Associated Disorders</t>
    </r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................................................................. </t>
    </r>
  </si>
  <si>
    <r>
      <t>National Institute on Drugs and Addiction</t>
    </r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................................................................................................</t>
    </r>
  </si>
  <si>
    <t xml:space="preserve">AmeriCorps………………………………………………………........................................................................ </t>
  </si>
  <si>
    <t>Drug Interdiction and  Counterdrug Activities  (incl. OPTEMPO)........................................</t>
  </si>
  <si>
    <t xml:space="preserve">US Postal Inspection Service……………………............…………........................................................ </t>
  </si>
  <si>
    <r>
      <t>Drug Enforcement Administration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…………………...............................................................</t>
    </r>
  </si>
  <si>
    <r>
      <t>Federal Bureau of Investigation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………………...........................................................................</t>
    </r>
  </si>
  <si>
    <r>
      <t>Office of Justice Programs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..........................................................................................................  </t>
    </r>
  </si>
  <si>
    <r>
      <t>U.S. Attorneys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.............................................................................................................................. </t>
    </r>
  </si>
  <si>
    <r>
      <t>United States Marshals Service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..................................................................................................</t>
    </r>
  </si>
  <si>
    <t>Salaries and Expenses..................................................................................................................................</t>
  </si>
  <si>
    <r>
      <t xml:space="preserve">Total Federal Drug Budget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>...........................................................................................................</t>
    </r>
  </si>
  <si>
    <r>
      <rPr>
        <vertAlign val="superscript"/>
        <sz val="6"/>
        <color theme="1"/>
        <rFont val="Calibri"/>
        <family val="2"/>
        <scheme val="minor"/>
      </rPr>
      <t>4</t>
    </r>
    <r>
      <rPr>
        <sz val="6"/>
        <color theme="1"/>
        <rFont val="Calibri"/>
        <family val="2"/>
        <scheme val="minor"/>
      </rPr>
      <t xml:space="preserve"> Totals may not add due to rounding.</t>
    </r>
  </si>
  <si>
    <r>
      <t>Bureau of Alcohol, Tobacco, Firearms and Explosives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........................................................................................................................</t>
    </r>
  </si>
  <si>
    <r>
      <rPr>
        <vertAlign val="superscript"/>
        <sz val="6"/>
        <color theme="1"/>
        <rFont val="Calibri"/>
        <family val="2"/>
        <scheme val="minor"/>
      </rPr>
      <t>3</t>
    </r>
    <r>
      <rPr>
        <sz val="6"/>
        <color theme="1"/>
        <rFont val="Calibri"/>
        <family val="2"/>
        <scheme val="minor"/>
      </rPr>
      <t>FY 2025 President's Budget level includes mandatory funding from the Violent Crime Reduction and Prevention Fund.</t>
    </r>
  </si>
  <si>
    <t>Organized Crime Drug Enforcement Task Forces Program.........................................................................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</si>
</sst>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&quot;$&quot;#,##0.000"/>
    <numFmt numFmtId="166" formatCode="&quot;$&quot;#,##0.00"/>
    <numFmt numFmtId="168" formatCode="&quot;$&quot;#,##0.0"/>
    <numFmt numFmtId="169" formatCode="#,##0.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/>
    <xf numFmtId="49" fontId="6" fillId="2" borderId="1" xfId="0" applyNumberFormat="1" applyFont="1" applyFill="1" applyBorder="1" applyAlignment="1">
      <alignment horizontal="centerContinuous" vertical="center" wrapText="1"/>
    </xf>
    <xf numFmtId="49" fontId="6" fillId="2" borderId="2" xfId="0" applyNumberFormat="1" applyFont="1" applyFill="1" applyBorder="1" applyAlignment="1">
      <alignment horizontal="centerContinuous" vertical="center" wrapText="1"/>
    </xf>
    <xf numFmtId="49" fontId="6" fillId="2" borderId="3" xfId="0" applyNumberFormat="1" applyFont="1" applyFill="1" applyBorder="1" applyAlignment="1">
      <alignment horizontal="centerContinuous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6" fontId="1" fillId="0" borderId="0" xfId="0" applyNumberFormat="1" applyFont="1"/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/>
    <xf numFmtId="49" fontId="1" fillId="2" borderId="4" xfId="0" applyNumberFormat="1" applyFont="1" applyFill="1" applyBorder="1"/>
    <xf numFmtId="168" fontId="2" fillId="2" borderId="19" xfId="0" applyNumberFormat="1" applyFont="1" applyFill="1" applyBorder="1" applyAlignment="1">
      <alignment horizontal="right"/>
    </xf>
    <xf numFmtId="168" fontId="2" fillId="2" borderId="13" xfId="0" applyNumberFormat="1" applyFont="1" applyFill="1" applyBorder="1" applyAlignment="1">
      <alignment horizontal="right"/>
    </xf>
    <xf numFmtId="168" fontId="2" fillId="2" borderId="5" xfId="0" applyNumberFormat="1" applyFont="1" applyFill="1" applyBorder="1" applyAlignment="1">
      <alignment horizontal="right"/>
    </xf>
    <xf numFmtId="168" fontId="2" fillId="2" borderId="14" xfId="0" applyNumberFormat="1" applyFont="1" applyFill="1" applyBorder="1" applyAlignment="1">
      <alignment horizontal="right"/>
    </xf>
    <xf numFmtId="168" fontId="2" fillId="2" borderId="15" xfId="0" applyNumberFormat="1" applyFont="1" applyFill="1" applyBorder="1" applyAlignment="1">
      <alignment horizontal="right"/>
    </xf>
    <xf numFmtId="169" fontId="2" fillId="2" borderId="13" xfId="0" applyNumberFormat="1" applyFont="1" applyFill="1" applyBorder="1" applyAlignment="1">
      <alignment horizontal="right"/>
    </xf>
    <xf numFmtId="169" fontId="2" fillId="2" borderId="5" xfId="0" applyNumberFormat="1" applyFont="1" applyFill="1" applyBorder="1" applyAlignment="1">
      <alignment horizontal="right"/>
    </xf>
    <xf numFmtId="169" fontId="1" fillId="2" borderId="13" xfId="0" applyNumberFormat="1" applyFont="1" applyFill="1" applyBorder="1"/>
    <xf numFmtId="169" fontId="1" fillId="2" borderId="5" xfId="0" applyNumberFormat="1" applyFont="1" applyFill="1" applyBorder="1"/>
    <xf numFmtId="169" fontId="1" fillId="2" borderId="13" xfId="0" applyNumberFormat="1" applyFont="1" applyFill="1" applyBorder="1" applyAlignment="1">
      <alignment horizontal="right"/>
    </xf>
    <xf numFmtId="169" fontId="1" fillId="2" borderId="5" xfId="0" applyNumberFormat="1" applyFont="1" applyFill="1" applyBorder="1" applyAlignment="1">
      <alignment horizontal="right"/>
    </xf>
    <xf numFmtId="169" fontId="1" fillId="2" borderId="14" xfId="0" applyNumberFormat="1" applyFont="1" applyFill="1" applyBorder="1" applyAlignment="1">
      <alignment horizontal="right"/>
    </xf>
    <xf numFmtId="169" fontId="1" fillId="2" borderId="7" xfId="0" applyNumberFormat="1" applyFont="1" applyFill="1" applyBorder="1" applyAlignment="1">
      <alignment horizontal="right"/>
    </xf>
    <xf numFmtId="169" fontId="2" fillId="2" borderId="18" xfId="0" applyNumberFormat="1" applyFont="1" applyFill="1" applyBorder="1" applyAlignment="1">
      <alignment horizontal="right"/>
    </xf>
    <xf numFmtId="169" fontId="4" fillId="2" borderId="13" xfId="0" applyNumberFormat="1" applyFont="1" applyFill="1" applyBorder="1" applyAlignment="1">
      <alignment horizontal="right"/>
    </xf>
    <xf numFmtId="169" fontId="2" fillId="2" borderId="14" xfId="0" applyNumberFormat="1" applyFont="1" applyFill="1" applyBorder="1" applyAlignment="1">
      <alignment horizontal="right"/>
    </xf>
    <xf numFmtId="169" fontId="2" fillId="2" borderId="7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left" indent="1"/>
    </xf>
    <xf numFmtId="49" fontId="5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left" indent="1"/>
    </xf>
    <xf numFmtId="49" fontId="2" fillId="2" borderId="4" xfId="0" applyNumberFormat="1" applyFont="1" applyFill="1" applyBorder="1" applyAlignment="1">
      <alignment horizontal="left" indent="2"/>
    </xf>
    <xf numFmtId="49" fontId="2" fillId="2" borderId="6" xfId="0" applyNumberFormat="1" applyFont="1" applyFill="1" applyBorder="1"/>
    <xf numFmtId="0" fontId="0" fillId="2" borderId="5" xfId="0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0" fontId="7" fillId="2" borderId="10" xfId="0" applyFont="1" applyFill="1" applyBorder="1" applyAlignment="1"/>
    <xf numFmtId="0" fontId="7" fillId="2" borderId="4" xfId="0" applyFont="1" applyFill="1" applyBorder="1" applyAlignment="1">
      <alignment wrapText="1"/>
    </xf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15F62-D3E6-4657-A2C1-43B0B0E3D924}">
  <dimension ref="A1:F96"/>
  <sheetViews>
    <sheetView tabSelected="1" showWhiteSpace="0" zoomScaleNormal="100" workbookViewId="0"/>
  </sheetViews>
  <sheetFormatPr defaultColWidth="9.140625" defaultRowHeight="11.25" x14ac:dyDescent="0.2"/>
  <cols>
    <col min="1" max="1" width="6" style="1" customWidth="1"/>
    <col min="2" max="2" width="54" style="1" customWidth="1"/>
    <col min="3" max="5" width="9.7109375" style="1" customWidth="1"/>
    <col min="6" max="16384" width="9.140625" style="1"/>
  </cols>
  <sheetData>
    <row r="1" spans="1:6" ht="12" thickBot="1" x14ac:dyDescent="0.25">
      <c r="A1" s="44"/>
      <c r="B1" s="45"/>
      <c r="C1" s="45"/>
      <c r="D1" s="45"/>
      <c r="E1" s="45"/>
      <c r="F1" s="44"/>
    </row>
    <row r="2" spans="1:6" ht="37.5" thickBot="1" x14ac:dyDescent="0.25">
      <c r="B2" s="3" t="s">
        <v>67</v>
      </c>
      <c r="C2" s="4"/>
      <c r="D2" s="4"/>
      <c r="E2" s="5"/>
    </row>
    <row r="3" spans="1:6" ht="36.75" customHeight="1" thickBot="1" x14ac:dyDescent="0.25">
      <c r="B3" s="6" t="s">
        <v>0</v>
      </c>
      <c r="C3" s="7" t="s">
        <v>68</v>
      </c>
      <c r="D3" s="10" t="s">
        <v>69</v>
      </c>
      <c r="E3" s="11" t="s">
        <v>70</v>
      </c>
    </row>
    <row r="4" spans="1:6" s="2" customFormat="1" x14ac:dyDescent="0.2">
      <c r="B4" s="32" t="s">
        <v>76</v>
      </c>
      <c r="C4" s="14">
        <v>40.466999999999999</v>
      </c>
      <c r="D4" s="15">
        <v>40.306999999999995</v>
      </c>
      <c r="E4" s="16">
        <v>40.306999999999995</v>
      </c>
    </row>
    <row r="5" spans="1:6" s="2" customFormat="1" x14ac:dyDescent="0.2">
      <c r="B5" s="32" t="s">
        <v>64</v>
      </c>
      <c r="C5" s="19">
        <v>13.073</v>
      </c>
      <c r="D5" s="19">
        <v>13</v>
      </c>
      <c r="E5" s="20">
        <v>12.907</v>
      </c>
    </row>
    <row r="6" spans="1:6" x14ac:dyDescent="0.2">
      <c r="B6" s="12" t="s">
        <v>1</v>
      </c>
      <c r="C6" s="21"/>
      <c r="D6" s="21"/>
      <c r="E6" s="22"/>
    </row>
    <row r="7" spans="1:6" s="2" customFormat="1" x14ac:dyDescent="0.2">
      <c r="B7" s="33" t="s">
        <v>3</v>
      </c>
      <c r="C7" s="23">
        <v>13</v>
      </c>
      <c r="D7" s="23">
        <v>13.5</v>
      </c>
      <c r="E7" s="24">
        <v>13.5</v>
      </c>
    </row>
    <row r="8" spans="1:6" s="2" customFormat="1" x14ac:dyDescent="0.2">
      <c r="B8" s="33" t="s">
        <v>2</v>
      </c>
      <c r="C8" s="25">
        <v>11.4</v>
      </c>
      <c r="D8" s="25">
        <v>11.4</v>
      </c>
      <c r="E8" s="26">
        <v>11.4</v>
      </c>
    </row>
    <row r="9" spans="1:6" s="2" customFormat="1" x14ac:dyDescent="0.2">
      <c r="B9" s="34" t="s">
        <v>4</v>
      </c>
      <c r="C9" s="19">
        <f>C7+C8</f>
        <v>24.4</v>
      </c>
      <c r="D9" s="19">
        <f>D7+D8</f>
        <v>24.9</v>
      </c>
      <c r="E9" s="20">
        <f>E7+E8</f>
        <v>24.9</v>
      </c>
    </row>
    <row r="10" spans="1:6" x14ac:dyDescent="0.2">
      <c r="B10" s="12" t="s">
        <v>5</v>
      </c>
      <c r="C10" s="19">
        <v>69.05</v>
      </c>
      <c r="D10" s="19">
        <v>70.760000000000005</v>
      </c>
      <c r="E10" s="20">
        <v>73.069999999999993</v>
      </c>
    </row>
    <row r="11" spans="1:6" x14ac:dyDescent="0.2">
      <c r="B11" s="12" t="s">
        <v>6</v>
      </c>
      <c r="C11" s="21"/>
      <c r="D11" s="21"/>
      <c r="E11" s="22"/>
    </row>
    <row r="12" spans="1:6" x14ac:dyDescent="0.2">
      <c r="B12" s="33" t="s">
        <v>7</v>
      </c>
      <c r="C12" s="23">
        <v>68.683999999999997</v>
      </c>
      <c r="D12" s="23">
        <v>61.667000000000002</v>
      </c>
      <c r="E12" s="24">
        <v>90.575999999999993</v>
      </c>
    </row>
    <row r="13" spans="1:6" x14ac:dyDescent="0.2">
      <c r="B13" s="33" t="s">
        <v>77</v>
      </c>
      <c r="C13" s="23">
        <v>1031.5640000000001</v>
      </c>
      <c r="D13" s="23">
        <v>1031.5640000000001</v>
      </c>
      <c r="E13" s="24">
        <v>941.47900000000004</v>
      </c>
    </row>
    <row r="14" spans="1:6" ht="10.5" customHeight="1" x14ac:dyDescent="0.2">
      <c r="B14" s="33" t="s">
        <v>8</v>
      </c>
      <c r="C14" s="25">
        <v>100.34</v>
      </c>
      <c r="D14" s="25">
        <v>77.03</v>
      </c>
      <c r="E14" s="26">
        <v>79.948999999999998</v>
      </c>
    </row>
    <row r="15" spans="1:6" x14ac:dyDescent="0.2">
      <c r="B15" s="34" t="s">
        <v>9</v>
      </c>
      <c r="C15" s="19">
        <f>C12+C13+C14</f>
        <v>1200.588</v>
      </c>
      <c r="D15" s="19">
        <f>D12+D13+D14</f>
        <v>1170.261</v>
      </c>
      <c r="E15" s="27">
        <f>E12+E13+E14</f>
        <v>1112.0040000000001</v>
      </c>
    </row>
    <row r="16" spans="1:6" x14ac:dyDescent="0.2">
      <c r="B16" s="12" t="s">
        <v>10</v>
      </c>
      <c r="C16" s="19"/>
      <c r="D16" s="19"/>
      <c r="E16" s="20"/>
    </row>
    <row r="17" spans="2:5" x14ac:dyDescent="0.2">
      <c r="B17" s="13" t="s">
        <v>11</v>
      </c>
      <c r="C17" s="19">
        <v>103.69999999999999</v>
      </c>
      <c r="D17" s="19">
        <v>71.825999999999993</v>
      </c>
      <c r="E17" s="20">
        <v>85.784000000000006</v>
      </c>
    </row>
    <row r="18" spans="2:5" x14ac:dyDescent="0.2">
      <c r="B18" s="32" t="s">
        <v>63</v>
      </c>
      <c r="C18" s="19">
        <v>1270.9970000000001</v>
      </c>
      <c r="D18" s="19">
        <v>1285.4340000000004</v>
      </c>
      <c r="E18" s="20">
        <v>1389.203</v>
      </c>
    </row>
    <row r="19" spans="2:5" x14ac:dyDescent="0.2">
      <c r="B19" s="12" t="s">
        <v>12</v>
      </c>
      <c r="C19" s="21"/>
      <c r="D19" s="21"/>
      <c r="E19" s="22"/>
    </row>
    <row r="20" spans="2:5" x14ac:dyDescent="0.2">
      <c r="B20" s="33" t="s">
        <v>13</v>
      </c>
      <c r="C20" s="23">
        <v>20</v>
      </c>
      <c r="D20" s="23">
        <v>20</v>
      </c>
      <c r="E20" s="24">
        <v>60</v>
      </c>
    </row>
    <row r="21" spans="2:5" x14ac:dyDescent="0.2">
      <c r="B21" s="33" t="s">
        <v>49</v>
      </c>
      <c r="C21" s="23">
        <v>528.57899999999995</v>
      </c>
      <c r="D21" s="23">
        <v>528.57899999999995</v>
      </c>
      <c r="E21" s="24">
        <v>529.07899999999995</v>
      </c>
    </row>
    <row r="22" spans="2:5" ht="12.75" x14ac:dyDescent="0.2">
      <c r="B22" s="33" t="s">
        <v>66</v>
      </c>
      <c r="C22" s="23">
        <v>13130</v>
      </c>
      <c r="D22" s="23">
        <v>11900</v>
      </c>
      <c r="E22" s="24">
        <v>11990</v>
      </c>
    </row>
    <row r="23" spans="2:5" x14ac:dyDescent="0.2">
      <c r="B23" s="33" t="s">
        <v>50</v>
      </c>
      <c r="C23" s="23">
        <v>79.5</v>
      </c>
      <c r="D23" s="23">
        <v>79.5</v>
      </c>
      <c r="E23" s="24">
        <v>79.5</v>
      </c>
    </row>
    <row r="24" spans="2:5" x14ac:dyDescent="0.2">
      <c r="B24" s="33" t="s">
        <v>14</v>
      </c>
      <c r="C24" s="23">
        <v>847</v>
      </c>
      <c r="D24" s="23">
        <v>1547</v>
      </c>
      <c r="E24" s="24">
        <v>1547</v>
      </c>
    </row>
    <row r="25" spans="2:5" x14ac:dyDescent="0.2">
      <c r="B25" s="33" t="s">
        <v>15</v>
      </c>
      <c r="C25" s="23">
        <v>144.66300000000001</v>
      </c>
      <c r="D25" s="23">
        <v>144.23699999999999</v>
      </c>
      <c r="E25" s="24">
        <v>154.78399999999999</v>
      </c>
    </row>
    <row r="26" spans="2:5" ht="12.75" x14ac:dyDescent="0.2">
      <c r="B26" s="31" t="s">
        <v>74</v>
      </c>
      <c r="C26" s="23">
        <v>75.609000000000009</v>
      </c>
      <c r="D26" s="23">
        <v>75.445000000000007</v>
      </c>
      <c r="E26" s="24">
        <v>75.897999999999996</v>
      </c>
    </row>
    <row r="27" spans="2:5" ht="12.75" x14ac:dyDescent="0.2">
      <c r="B27" s="31" t="s">
        <v>75</v>
      </c>
      <c r="C27" s="23">
        <v>1663.3650000000002</v>
      </c>
      <c r="D27" s="23">
        <v>1662.6950000000002</v>
      </c>
      <c r="E27" s="24">
        <v>1668.3430000000001</v>
      </c>
    </row>
    <row r="28" spans="2:5" x14ac:dyDescent="0.2">
      <c r="B28" s="33" t="s">
        <v>73</v>
      </c>
      <c r="C28" s="25">
        <v>4500.8379999999997</v>
      </c>
      <c r="D28" s="25">
        <v>4500.8379999999997</v>
      </c>
      <c r="E28" s="26">
        <v>4529.5069999999996</v>
      </c>
    </row>
    <row r="29" spans="2:5" x14ac:dyDescent="0.2">
      <c r="B29" s="34" t="s">
        <v>16</v>
      </c>
      <c r="C29" s="19">
        <f>SUM(C20:C28)</f>
        <v>20989.554</v>
      </c>
      <c r="D29" s="19">
        <f>SUM(D20:D28)</f>
        <v>20458.293999999998</v>
      </c>
      <c r="E29" s="20">
        <f>SUM(E20:E28)</f>
        <v>20634.110999999997</v>
      </c>
    </row>
    <row r="30" spans="2:5" x14ac:dyDescent="0.2">
      <c r="B30" s="12" t="s">
        <v>17</v>
      </c>
      <c r="C30" s="23"/>
      <c r="D30" s="23"/>
      <c r="E30" s="22"/>
    </row>
    <row r="31" spans="2:5" s="2" customFormat="1" x14ac:dyDescent="0.2">
      <c r="B31" s="31" t="s">
        <v>18</v>
      </c>
      <c r="C31" s="23">
        <v>4005.59</v>
      </c>
      <c r="D31" s="23">
        <v>4005.59</v>
      </c>
      <c r="E31" s="24">
        <v>3823.9780000000001</v>
      </c>
    </row>
    <row r="32" spans="2:5" s="2" customFormat="1" x14ac:dyDescent="0.2">
      <c r="B32" s="33" t="s">
        <v>19</v>
      </c>
      <c r="C32" s="21">
        <v>13.5</v>
      </c>
      <c r="D32" s="21">
        <v>13.5</v>
      </c>
      <c r="E32" s="24">
        <v>13.5</v>
      </c>
    </row>
    <row r="33" spans="2:5" x14ac:dyDescent="0.2">
      <c r="B33" s="33" t="s">
        <v>20</v>
      </c>
      <c r="C33" s="23">
        <v>56.002000000000002</v>
      </c>
      <c r="D33" s="23">
        <v>56.002000000000002</v>
      </c>
      <c r="E33" s="24">
        <v>58.485000000000007</v>
      </c>
    </row>
    <row r="34" spans="2:5" x14ac:dyDescent="0.2">
      <c r="B34" s="33" t="s">
        <v>21</v>
      </c>
      <c r="C34" s="23">
        <v>674.101</v>
      </c>
      <c r="D34" s="23">
        <v>674.101</v>
      </c>
      <c r="E34" s="24">
        <v>721.697</v>
      </c>
    </row>
    <row r="35" spans="2:5" x14ac:dyDescent="0.2">
      <c r="B35" s="33" t="s">
        <v>48</v>
      </c>
      <c r="C35" s="23">
        <v>4</v>
      </c>
      <c r="D35" s="23">
        <v>4</v>
      </c>
      <c r="E35" s="24">
        <v>6.7460000000000004</v>
      </c>
    </row>
    <row r="36" spans="2:5" ht="11.25" customHeight="1" x14ac:dyDescent="0.2">
      <c r="B36" s="33" t="s">
        <v>22</v>
      </c>
      <c r="C36" s="25">
        <v>2180.1669999999999</v>
      </c>
      <c r="D36" s="25">
        <v>2180.1669999999999</v>
      </c>
      <c r="E36" s="26">
        <v>1954.664</v>
      </c>
    </row>
    <row r="37" spans="2:5" x14ac:dyDescent="0.2">
      <c r="B37" s="34" t="s">
        <v>23</v>
      </c>
      <c r="C37" s="19">
        <f>SUM(C31:C36)</f>
        <v>6933.3600000000006</v>
      </c>
      <c r="D37" s="19">
        <f>SUM(D31:D36)</f>
        <v>6933.3600000000006</v>
      </c>
      <c r="E37" s="20">
        <f>SUM(E31:E36)</f>
        <v>6579.07</v>
      </c>
    </row>
    <row r="38" spans="2:5" x14ac:dyDescent="0.2">
      <c r="B38" s="12" t="s">
        <v>24</v>
      </c>
      <c r="C38" s="19">
        <v>954.072</v>
      </c>
      <c r="D38" s="19">
        <v>954.072</v>
      </c>
      <c r="E38" s="20">
        <v>1071.52</v>
      </c>
    </row>
    <row r="39" spans="2:5" x14ac:dyDescent="0.2">
      <c r="B39" s="12" t="s">
        <v>25</v>
      </c>
      <c r="C39" s="21"/>
      <c r="D39" s="21"/>
      <c r="E39" s="22"/>
    </row>
    <row r="40" spans="2:5" x14ac:dyDescent="0.2">
      <c r="B40" s="33" t="s">
        <v>26</v>
      </c>
      <c r="C40" s="23">
        <v>14.919</v>
      </c>
      <c r="D40" s="23">
        <v>14.919</v>
      </c>
      <c r="E40" s="24">
        <v>14.919</v>
      </c>
    </row>
    <row r="41" spans="2:5" x14ac:dyDescent="0.2">
      <c r="B41" s="33" t="s">
        <v>27</v>
      </c>
      <c r="C41" s="23">
        <v>5.1000000000000005</v>
      </c>
      <c r="D41" s="23">
        <v>5.1000000000000005</v>
      </c>
      <c r="E41" s="24">
        <v>5.1000000000000005</v>
      </c>
    </row>
    <row r="42" spans="2:5" x14ac:dyDescent="0.2">
      <c r="B42" s="33" t="s">
        <v>28</v>
      </c>
      <c r="C42" s="25">
        <v>3.3919999999999999</v>
      </c>
      <c r="D42" s="25">
        <v>3.3919999999999999</v>
      </c>
      <c r="E42" s="26">
        <v>3.3919999999999999</v>
      </c>
    </row>
    <row r="43" spans="2:5" x14ac:dyDescent="0.2">
      <c r="B43" s="34" t="s">
        <v>29</v>
      </c>
      <c r="C43" s="19">
        <f>SUM(C40:C42)</f>
        <v>23.411000000000001</v>
      </c>
      <c r="D43" s="19">
        <f>SUM(D40:D42)</f>
        <v>23.411000000000001</v>
      </c>
      <c r="E43" s="20">
        <f>SUM(E40:E42)</f>
        <v>23.411000000000001</v>
      </c>
    </row>
    <row r="44" spans="2:5" x14ac:dyDescent="0.2">
      <c r="B44" s="12" t="s">
        <v>30</v>
      </c>
      <c r="C44" s="21"/>
      <c r="D44" s="21"/>
      <c r="E44" s="22"/>
    </row>
    <row r="45" spans="2:5" x14ac:dyDescent="0.2">
      <c r="B45" s="33" t="s">
        <v>57</v>
      </c>
      <c r="C45" s="23">
        <v>242.30500000000001</v>
      </c>
      <c r="D45" s="23">
        <v>231.78300000000002</v>
      </c>
      <c r="E45" s="24">
        <v>231.78300000000002</v>
      </c>
    </row>
    <row r="46" spans="2:5" ht="12.75" x14ac:dyDescent="0.2">
      <c r="B46" s="33" t="s">
        <v>87</v>
      </c>
      <c r="C46" s="28">
        <v>43.914999999999999</v>
      </c>
      <c r="D46" s="23">
        <v>43.914999999999999</v>
      </c>
      <c r="E46" s="24">
        <v>75.438000000000002</v>
      </c>
    </row>
    <row r="47" spans="2:5" x14ac:dyDescent="0.2">
      <c r="B47" s="33" t="s">
        <v>31</v>
      </c>
      <c r="C47" s="28">
        <v>4090.4950000000008</v>
      </c>
      <c r="D47" s="28">
        <v>4009.6190000000006</v>
      </c>
      <c r="E47" s="24">
        <v>4054.7940000000003</v>
      </c>
    </row>
    <row r="48" spans="2:5" x14ac:dyDescent="0.2">
      <c r="B48" s="33" t="s">
        <v>32</v>
      </c>
      <c r="C48" s="23">
        <v>48.134999999999998</v>
      </c>
      <c r="D48" s="23">
        <v>48.134999999999998</v>
      </c>
      <c r="E48" s="24">
        <v>48.000999999999998</v>
      </c>
    </row>
    <row r="49" spans="2:5" ht="12.75" x14ac:dyDescent="0.2">
      <c r="B49" s="33" t="s">
        <v>79</v>
      </c>
      <c r="C49" s="28">
        <v>3144.6029999999996</v>
      </c>
      <c r="D49" s="28">
        <v>3149.3969999999999</v>
      </c>
      <c r="E49" s="24">
        <v>3339.2229999999995</v>
      </c>
    </row>
    <row r="50" spans="2:5" ht="12.75" x14ac:dyDescent="0.2">
      <c r="B50" s="33" t="s">
        <v>80</v>
      </c>
      <c r="C50" s="23">
        <v>215.934</v>
      </c>
      <c r="D50" s="23">
        <v>175.01100000000002</v>
      </c>
      <c r="E50" s="24">
        <v>228.352</v>
      </c>
    </row>
    <row r="51" spans="2:5" x14ac:dyDescent="0.2">
      <c r="B51" s="33" t="s">
        <v>89</v>
      </c>
      <c r="C51" s="23">
        <v>550.45799999999997</v>
      </c>
      <c r="D51" s="23">
        <v>550.45799999999997</v>
      </c>
      <c r="E51" s="24">
        <v>550.45799999999997</v>
      </c>
    </row>
    <row r="52" spans="2:5" ht="12.75" x14ac:dyDescent="0.2">
      <c r="B52" s="33" t="s">
        <v>81</v>
      </c>
      <c r="C52" s="23">
        <v>649.553</v>
      </c>
      <c r="D52" s="23">
        <v>724.48400000000004</v>
      </c>
      <c r="E52" s="24">
        <v>843.44299999999998</v>
      </c>
    </row>
    <row r="53" spans="2:5" ht="12.75" x14ac:dyDescent="0.2">
      <c r="B53" s="33" t="s">
        <v>82</v>
      </c>
      <c r="C53" s="23">
        <v>101.482</v>
      </c>
      <c r="D53" s="23">
        <v>100.23399999999999</v>
      </c>
      <c r="E53" s="24">
        <v>139.66199999999998</v>
      </c>
    </row>
    <row r="54" spans="2:5" ht="12.75" x14ac:dyDescent="0.2">
      <c r="B54" s="33" t="s">
        <v>83</v>
      </c>
      <c r="C54" s="25">
        <v>1086.373</v>
      </c>
      <c r="D54" s="25">
        <v>1115.5319999999999</v>
      </c>
      <c r="E54" s="26">
        <v>1409.6109999999999</v>
      </c>
    </row>
    <row r="55" spans="2:5" x14ac:dyDescent="0.2">
      <c r="B55" s="34" t="s">
        <v>33</v>
      </c>
      <c r="C55" s="19">
        <f>SUM(C45:C54)</f>
        <v>10173.253000000001</v>
      </c>
      <c r="D55" s="19">
        <f>SUM(D45:D54)</f>
        <v>10148.568000000001</v>
      </c>
      <c r="E55" s="20">
        <f>SUM(E45:E54)</f>
        <v>10920.764999999999</v>
      </c>
    </row>
    <row r="56" spans="2:5" x14ac:dyDescent="0.2">
      <c r="B56" s="12" t="s">
        <v>34</v>
      </c>
      <c r="C56" s="21"/>
      <c r="D56" s="21"/>
      <c r="E56" s="22"/>
    </row>
    <row r="57" spans="2:5" x14ac:dyDescent="0.2">
      <c r="B57" s="33" t="s">
        <v>35</v>
      </c>
      <c r="C57" s="23">
        <v>23.021999999999998</v>
      </c>
      <c r="D57" s="23">
        <v>24.821999999999999</v>
      </c>
      <c r="E57" s="24">
        <v>24.821999999999999</v>
      </c>
    </row>
    <row r="58" spans="2:5" x14ac:dyDescent="0.2">
      <c r="B58" s="33" t="s">
        <v>60</v>
      </c>
      <c r="C58" s="23">
        <v>0</v>
      </c>
      <c r="D58" s="23">
        <v>0</v>
      </c>
      <c r="E58" s="24">
        <v>1.4</v>
      </c>
    </row>
    <row r="59" spans="2:5" x14ac:dyDescent="0.2">
      <c r="B59" s="33" t="s">
        <v>61</v>
      </c>
      <c r="C59" s="23">
        <v>0.8</v>
      </c>
      <c r="D59" s="23">
        <v>0</v>
      </c>
      <c r="E59" s="24">
        <v>0</v>
      </c>
    </row>
    <row r="60" spans="2:5" x14ac:dyDescent="0.2">
      <c r="B60" s="33" t="s">
        <v>62</v>
      </c>
      <c r="C60" s="23">
        <v>1.8</v>
      </c>
      <c r="D60" s="23">
        <v>1.8</v>
      </c>
      <c r="E60" s="24">
        <v>1.8</v>
      </c>
    </row>
    <row r="61" spans="2:5" x14ac:dyDescent="0.2">
      <c r="B61" s="33" t="s">
        <v>47</v>
      </c>
      <c r="C61" s="25">
        <v>5.1189999999999998</v>
      </c>
      <c r="D61" s="25">
        <v>5.36</v>
      </c>
      <c r="E61" s="26">
        <v>5.4790000000000001</v>
      </c>
    </row>
    <row r="62" spans="2:5" x14ac:dyDescent="0.2">
      <c r="B62" s="34" t="s">
        <v>46</v>
      </c>
      <c r="C62" s="19">
        <f>SUM(C57:C61)</f>
        <v>30.741</v>
      </c>
      <c r="D62" s="19">
        <f t="shared" ref="D62:E62" si="0">SUM(D57:D61)</f>
        <v>31.981999999999999</v>
      </c>
      <c r="E62" s="20">
        <f t="shared" si="0"/>
        <v>33.500999999999998</v>
      </c>
    </row>
    <row r="63" spans="2:5" x14ac:dyDescent="0.2">
      <c r="B63" s="12" t="s">
        <v>36</v>
      </c>
      <c r="C63" s="21"/>
      <c r="D63" s="21"/>
      <c r="E63" s="22"/>
    </row>
    <row r="64" spans="2:5" x14ac:dyDescent="0.2">
      <c r="B64" s="33" t="s">
        <v>84</v>
      </c>
      <c r="C64" s="23">
        <v>31.981999999999999</v>
      </c>
      <c r="D64" s="23">
        <v>31.981999999999999</v>
      </c>
      <c r="E64" s="24">
        <v>30.299999999999997</v>
      </c>
    </row>
    <row r="65" spans="2:5" x14ac:dyDescent="0.2">
      <c r="B65" s="33" t="s">
        <v>55</v>
      </c>
      <c r="C65" s="23">
        <v>302</v>
      </c>
      <c r="D65" s="23">
        <v>302</v>
      </c>
      <c r="E65" s="24">
        <v>290.2</v>
      </c>
    </row>
    <row r="66" spans="2:5" x14ac:dyDescent="0.2">
      <c r="B66" s="33" t="s">
        <v>56</v>
      </c>
      <c r="C66" s="25">
        <v>137.12</v>
      </c>
      <c r="D66" s="25">
        <v>137.12</v>
      </c>
      <c r="E66" s="26">
        <v>149.09299999999999</v>
      </c>
    </row>
    <row r="67" spans="2:5" x14ac:dyDescent="0.2">
      <c r="B67" s="34" t="s">
        <v>37</v>
      </c>
      <c r="C67" s="19">
        <f>SUM(C64:C66)</f>
        <v>471.10199999999998</v>
      </c>
      <c r="D67" s="19">
        <f>SUM(D64:D66)</f>
        <v>471.10199999999998</v>
      </c>
      <c r="E67" s="20">
        <f>SUM(E64:E66)</f>
        <v>469.59299999999996</v>
      </c>
    </row>
    <row r="68" spans="2:5" x14ac:dyDescent="0.2">
      <c r="B68" s="12" t="s">
        <v>58</v>
      </c>
      <c r="C68" s="21"/>
      <c r="D68" s="21"/>
      <c r="E68" s="22"/>
    </row>
    <row r="69" spans="2:5" x14ac:dyDescent="0.2">
      <c r="B69" s="31" t="s">
        <v>72</v>
      </c>
      <c r="C69" s="23">
        <v>285.71199999999999</v>
      </c>
      <c r="D69" s="23">
        <v>285.71199999999999</v>
      </c>
      <c r="E69" s="24">
        <v>348.05</v>
      </c>
    </row>
    <row r="70" spans="2:5" x14ac:dyDescent="0.2">
      <c r="B70" s="31" t="s">
        <v>59</v>
      </c>
      <c r="C70" s="25">
        <v>65.539999999999992</v>
      </c>
      <c r="D70" s="25">
        <v>65.539999999999992</v>
      </c>
      <c r="E70" s="26">
        <v>59.033999999999999</v>
      </c>
    </row>
    <row r="71" spans="2:5" x14ac:dyDescent="0.2">
      <c r="B71" s="34" t="s">
        <v>38</v>
      </c>
      <c r="C71" s="19">
        <f>SUM(C69:C70)</f>
        <v>351.25199999999995</v>
      </c>
      <c r="D71" s="19">
        <f>SUM(D69:D70)</f>
        <v>351.25199999999995</v>
      </c>
      <c r="E71" s="20">
        <f>SUM(E69:E70)</f>
        <v>407.084</v>
      </c>
    </row>
    <row r="72" spans="2:5" x14ac:dyDescent="0.2">
      <c r="B72" s="12" t="s">
        <v>39</v>
      </c>
      <c r="C72" s="21"/>
      <c r="D72" s="21"/>
      <c r="E72" s="22"/>
    </row>
    <row r="73" spans="2:5" x14ac:dyDescent="0.2">
      <c r="B73" s="33" t="s">
        <v>40</v>
      </c>
      <c r="C73" s="23">
        <v>24.395</v>
      </c>
      <c r="D73" s="23">
        <v>24.395</v>
      </c>
      <c r="E73" s="24">
        <v>31.89</v>
      </c>
    </row>
    <row r="74" spans="2:5" x14ac:dyDescent="0.2">
      <c r="B74" s="33" t="s">
        <v>41</v>
      </c>
      <c r="C74" s="25">
        <v>17.776</v>
      </c>
      <c r="D74" s="25">
        <v>18.100000000000001</v>
      </c>
      <c r="E74" s="26">
        <v>17.600000000000001</v>
      </c>
    </row>
    <row r="75" spans="2:5" x14ac:dyDescent="0.2">
      <c r="B75" s="34" t="s">
        <v>54</v>
      </c>
      <c r="C75" s="19">
        <f>SUM(C73:C74)</f>
        <v>42.170999999999999</v>
      </c>
      <c r="D75" s="19">
        <f>SUM(D73:D74)</f>
        <v>42.495000000000005</v>
      </c>
      <c r="E75" s="20">
        <f>SUM(E73:E74)</f>
        <v>49.49</v>
      </c>
    </row>
    <row r="76" spans="2:5" x14ac:dyDescent="0.2">
      <c r="B76" s="12" t="s">
        <v>42</v>
      </c>
      <c r="C76" s="21"/>
      <c r="D76" s="21"/>
      <c r="E76" s="22"/>
    </row>
    <row r="77" spans="2:5" x14ac:dyDescent="0.2">
      <c r="B77" s="33" t="s">
        <v>51</v>
      </c>
      <c r="C77" s="23">
        <v>2.12</v>
      </c>
      <c r="D77" s="23">
        <v>2.2999999999999998</v>
      </c>
      <c r="E77" s="24">
        <v>2.2999999999999998</v>
      </c>
    </row>
    <row r="78" spans="2:5" x14ac:dyDescent="0.2">
      <c r="B78" s="33" t="s">
        <v>43</v>
      </c>
      <c r="C78" s="23">
        <v>85.156000000000006</v>
      </c>
      <c r="D78" s="23">
        <v>60.256999999999998</v>
      </c>
      <c r="E78" s="24">
        <v>60.256999999999998</v>
      </c>
    </row>
    <row r="79" spans="2:5" x14ac:dyDescent="0.2">
      <c r="B79" s="33" t="s">
        <v>52</v>
      </c>
      <c r="C79" s="25">
        <v>0.91100000000000003</v>
      </c>
      <c r="D79" s="25">
        <v>1.054</v>
      </c>
      <c r="E79" s="26">
        <v>1.1439999999999999</v>
      </c>
    </row>
    <row r="80" spans="2:5" x14ac:dyDescent="0.2">
      <c r="B80" s="34" t="s">
        <v>53</v>
      </c>
      <c r="C80" s="19">
        <f>SUM(C77:C79)</f>
        <v>88.187000000000012</v>
      </c>
      <c r="D80" s="19">
        <f t="shared" ref="D80:E80" si="1">SUM(D77:D79)</f>
        <v>63.610999999999997</v>
      </c>
      <c r="E80" s="20">
        <f t="shared" si="1"/>
        <v>63.700999999999993</v>
      </c>
    </row>
    <row r="81" spans="2:5" x14ac:dyDescent="0.2">
      <c r="B81" s="12" t="s">
        <v>44</v>
      </c>
      <c r="C81" s="21"/>
      <c r="D81" s="21"/>
      <c r="E81" s="22"/>
    </row>
    <row r="82" spans="2:5" x14ac:dyDescent="0.2">
      <c r="B82" s="33" t="s">
        <v>45</v>
      </c>
      <c r="C82" s="19">
        <v>1345.751</v>
      </c>
      <c r="D82" s="19">
        <v>1375.509</v>
      </c>
      <c r="E82" s="20">
        <v>1430.4090000000001</v>
      </c>
    </row>
    <row r="83" spans="2:5" x14ac:dyDescent="0.2">
      <c r="B83" s="12" t="s">
        <v>78</v>
      </c>
      <c r="C83" s="29">
        <v>71.676999999999992</v>
      </c>
      <c r="D83" s="29">
        <v>71.676999999999992</v>
      </c>
      <c r="E83" s="30">
        <v>71.676999999999992</v>
      </c>
    </row>
    <row r="84" spans="2:5" ht="12.75" x14ac:dyDescent="0.2">
      <c r="B84" s="35" t="s">
        <v>85</v>
      </c>
      <c r="C84" s="17">
        <f>SUM(C4,C5,C9,C10,C15,C17,C18,C29,C37,C38,C43,C55,C62,C67,C71,C75,C80,C82,C83)</f>
        <v>44196.806000000004</v>
      </c>
      <c r="D84" s="17">
        <f>SUM(D4,D5,D9,D10,D15,D17,D18,D29,D37,D38,D43,D55,D62,D67,D71,D75,D80,D82,D83)</f>
        <v>43601.821000000004</v>
      </c>
      <c r="E84" s="18">
        <f>SUM(E4,E5,E9,E10,E15,E17,E18,E29,E37,E38,E43,E55,E62,E67,E71,E75,E80,E82,E83)</f>
        <v>44492.506999999998</v>
      </c>
    </row>
    <row r="85" spans="2:5" ht="16.5" customHeight="1" x14ac:dyDescent="0.25">
      <c r="B85" s="43" t="s">
        <v>65</v>
      </c>
      <c r="C85" s="38"/>
      <c r="D85" s="38"/>
      <c r="E85" s="39"/>
    </row>
    <row r="86" spans="2:5" ht="19.5" customHeight="1" x14ac:dyDescent="0.25">
      <c r="B86" s="37" t="s">
        <v>71</v>
      </c>
      <c r="C86" s="38"/>
      <c r="D86" s="38"/>
      <c r="E86" s="39"/>
    </row>
    <row r="87" spans="2:5" ht="11.25" customHeight="1" x14ac:dyDescent="0.25">
      <c r="B87" s="37" t="s">
        <v>88</v>
      </c>
      <c r="C87" s="38"/>
      <c r="D87" s="38"/>
      <c r="E87" s="36"/>
    </row>
    <row r="88" spans="2:5" ht="11.25" customHeight="1" x14ac:dyDescent="0.25">
      <c r="B88" s="37" t="s">
        <v>86</v>
      </c>
      <c r="C88" s="38"/>
      <c r="D88" s="38"/>
      <c r="E88" s="39"/>
    </row>
    <row r="89" spans="2:5" ht="12" thickBot="1" x14ac:dyDescent="0.25">
      <c r="B89" s="40"/>
      <c r="C89" s="41"/>
      <c r="D89" s="41"/>
      <c r="E89" s="42"/>
    </row>
    <row r="90" spans="2:5" x14ac:dyDescent="0.2">
      <c r="C90" s="8"/>
      <c r="D90" s="8"/>
      <c r="E90" s="8"/>
    </row>
    <row r="95" spans="2:5" x14ac:dyDescent="0.2">
      <c r="C95" s="8"/>
      <c r="D95" s="8"/>
      <c r="E95" s="8"/>
    </row>
    <row r="96" spans="2:5" x14ac:dyDescent="0.2">
      <c r="C96" s="9"/>
      <c r="D96" s="9"/>
      <c r="E96" s="9"/>
    </row>
  </sheetData>
  <mergeCells count="5">
    <mergeCell ref="B89:E89"/>
    <mergeCell ref="B88:E88"/>
    <mergeCell ref="B85:E85"/>
    <mergeCell ref="B86:E86"/>
    <mergeCell ref="B87:D87"/>
  </mergeCells>
  <printOptions horizontalCentered="1"/>
  <pageMargins left="0.7" right="0.7" top="0.25" bottom="0.25" header="0" footer="0"/>
  <pageSetup orientation="portrait" horizontalDpi="1200" verticalDpi="1200" r:id="rId1"/>
  <rowBreaks count="1" manualBreakCount="1">
    <brk id="62" max="16383" man="1"/>
  </rowBreaks>
  <colBreaks count="1" manualBreakCount="1">
    <brk id="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71F36526AA324D8C5E598422CF34BA" ma:contentTypeVersion="4" ma:contentTypeDescription="Create a new document." ma:contentTypeScope="" ma:versionID="d436701aafd5719c341d42d09ff096d2">
  <xsd:schema xmlns:xsd="http://www.w3.org/2001/XMLSchema" xmlns:xs="http://www.w3.org/2001/XMLSchema" xmlns:p="http://schemas.microsoft.com/office/2006/metadata/properties" xmlns:ns2="ff54540a-f505-409b-b418-16a135b04a88" xmlns:ns3="http://schemas.microsoft.com/sharepoint/v3/fields" targetNamespace="http://schemas.microsoft.com/office/2006/metadata/properties" ma:root="true" ma:fieldsID="027c410dca9200364e3eca405d00d23e" ns2:_="" ns3:_="">
    <xsd:import namespace="ff54540a-f505-409b-b418-16a135b04a8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_x0028_s_x0029_" minOccurs="0"/>
                <xsd:element ref="ns2:Records_x0020_Schedule_x0020_Category"/>
                <xsd:element ref="ns3:_DCDate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4540a-f505-409b-b418-16a135b04a88" elementFormDefault="qualified">
    <xsd:import namespace="http://schemas.microsoft.com/office/2006/documentManagement/types"/>
    <xsd:import namespace="http://schemas.microsoft.com/office/infopath/2007/PartnerControls"/>
    <xsd:element name="Comment_x0028_s_x0029_" ma:index="8" nillable="true" ma:displayName="Comment(s)" ma:internalName="Comment_x0028_s_x0029_">
      <xsd:simpleType>
        <xsd:restriction base="dms:Note">
          <xsd:maxLength value="255"/>
        </xsd:restriction>
      </xsd:simpleType>
    </xsd:element>
    <xsd:element name="Records_x0020_Schedule_x0020_Category" ma:index="9" ma:displayName="Records Schedule Category" ma:default="3.4 Working Files (Substantial) of Program Offices" ma:format="Dropdown" ma:internalName="Records_x0020_Schedule_x0020_Category">
      <xsd:simpleType>
        <xsd:restriction base="dms:Choice">
          <xsd:enumeration value="1.1 Senior Leadership Subject Files"/>
          <xsd:enumeration value="1.2 Senior Leadership Chronological/Official Correspondence"/>
          <xsd:enumeration value="1.3 Senior Leadership Travel Files"/>
          <xsd:enumeration value="1.4 Senior Leadership Briefings and Meeting Minutes"/>
          <xsd:enumeration value="2.1 Office of Legal Counsel Subject Files"/>
          <xsd:enumeration value="2.2 Office of Legal Counsel Oversight and Regulatory Files"/>
          <xsd:enumeration value="2.3 Office of Legal Counsel Litigation Files"/>
          <xsd:enumeration value="2.4 Office of Legal Counsel Substantial Working Files"/>
          <xsd:enumeration value="3.1 Subject of all Program Offices"/>
          <xsd:enumeration value="3.2 General Correspondence of Program Offices"/>
          <xsd:enumeration value="3.3 Public Comments and Correspondence of Programs Offices"/>
          <xsd:enumeration value="3.4 Working Files (Substantial) of Program Offices"/>
          <xsd:enumeration value="3.5 Publications by Program Offices"/>
          <xsd:enumeration value="3.6 Congressional Correspondence of Program Offices"/>
          <xsd:enumeration value="3.7 Legislative Information Files of Program Offices"/>
          <xsd:enumeration value="3.8 Interns and Volunteers Applications/Resumes for Program Offices"/>
          <xsd:enumeration value="3.9 Social Media of Program Offices"/>
          <xsd:enumeration value="4.1 Continuity Personnel Files"/>
          <xsd:enumeration value="4.2 Continuity Devolution Plans and Delegation of Authority Files"/>
          <xsd:enumeration value="4.3 Emergency Operating Procedure Files"/>
          <xsd:enumeration value="GRS 1.1 Financial Management and Reporting Records"/>
          <xsd:enumeration value="GRS 1.2 Grant and Cooperative Agreement Records"/>
          <xsd:enumeration value="GRS 1.3 Budgeting Records"/>
          <xsd:enumeration value="GRS 2.0 Human Resources"/>
          <xsd:enumeration value="GRS 3.1 General Technology Management Records"/>
          <xsd:enumeration value="GRS 4.1 Records Management Records"/>
          <xsd:enumeration value="GRS 4.2 Information Access and Protection Records"/>
          <xsd:enumeration value="GRS 4.4 Library Records"/>
          <xsd:enumeration value="GRS 16 Administrative Management Records"/>
          <xsd:enumeration value="GRS Working Files - Non-Substantial (Transitory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10" nillable="true" ma:displayName="Date Created" ma:description="The date on which this resource was created" ma:format="DateTime" ma:internalName="_DCDateCreat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s_x0020_Schedule_x0020_Category xmlns="ff54540a-f505-409b-b418-16a135b04a88">3.4 Working Files (Substantial) of Program Offices</Records_x0020_Schedule_x0020_Category>
    <Comment_x0028_s_x0029_ xmlns="ff54540a-f505-409b-b418-16a135b04a88" xsi:nil="true"/>
    <_DCDateCreated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E7DD68-0B54-405E-ACA1-281749F6A7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4540a-f505-409b-b418-16a135b04a88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5C9EA1-FE44-4DA7-8117-FB8109532EC4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sharepoint/v3/fields"/>
    <ds:schemaRef ds:uri="http://schemas.microsoft.com/office/infopath/2007/PartnerControls"/>
    <ds:schemaRef ds:uri="ff54540a-f505-409b-b418-16a135b04a8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51AB68-D577-42DC-910E-3FB106238B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Drug Control Table</vt:lpstr>
      <vt:lpstr>'Drug Control Table'!Print_Area</vt:lpstr>
      <vt:lpstr>'Drug Control Table'!Print_Titles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2018-01-25T22:19:29Z</dcterms:created>
  <dcterms:modified xsi:type="dcterms:W3CDTF">2024-03-07T19:24:42Z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0x010100DC71F36526AA324D8C5E598422CF34BA</vt:lpwstr>
  </property>
</Properties>
</file>