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4\Spreadsheets\lead_pipe\"/>
    </mc:Choice>
  </mc:AlternateContent>
  <xr:revisionPtr revIDLastSave="0" documentId="13_ncr:1_{F042C6C8-D577-4167-A88E-54836419AB2C}" xr6:coauthVersionLast="47" xr6:coauthVersionMax="47" xr10:uidLastSave="{00000000-0000-0000-0000-000000000000}"/>
  <bookViews>
    <workbookView xWindow="1950" yWindow="1950" windowWidth="30345" windowHeight="19260" xr2:uid="{634A24CF-73E4-4C3F-A017-8EE6B7F94B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J45" i="1"/>
  <c r="K45" i="1"/>
  <c r="L45" i="1"/>
  <c r="M45" i="1"/>
  <c r="H45" i="1"/>
  <c r="I44" i="1"/>
  <c r="J44" i="1"/>
  <c r="K44" i="1"/>
  <c r="L44" i="1"/>
  <c r="M44" i="1"/>
  <c r="H44" i="1"/>
  <c r="I33" i="1" l="1"/>
  <c r="J33" i="1"/>
  <c r="K33" i="1"/>
  <c r="L33" i="1"/>
  <c r="M33" i="1"/>
  <c r="H33" i="1"/>
  <c r="I19" i="1"/>
  <c r="J19" i="1"/>
  <c r="K19" i="1"/>
  <c r="L19" i="1"/>
  <c r="M19" i="1"/>
  <c r="K16" i="1"/>
  <c r="L16" i="1"/>
  <c r="M16" i="1"/>
  <c r="H16" i="1"/>
  <c r="I24" i="1" l="1"/>
  <c r="J24" i="1"/>
  <c r="H24" i="1"/>
  <c r="I22" i="1"/>
  <c r="J22" i="1"/>
  <c r="H22" i="1"/>
  <c r="H19" i="1" l="1"/>
  <c r="I16" i="1"/>
  <c r="J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Fields, Tess E. EOP/OMB</author>
  </authors>
  <commentList>
    <comment ref="M9" authorId="0" shapeId="0" xr:uid="{C7C93C6D-D714-43B2-86DD-9EA48B69B4BD}">
      <text>
        <r>
          <rPr>
            <b/>
            <sz val="9"/>
            <color indexed="81"/>
            <rFont val="Tahoma"/>
            <family val="2"/>
          </rPr>
          <t>Fields, Tess E. EOP/OMB:</t>
        </r>
        <r>
          <rPr>
            <sz val="9"/>
            <color indexed="81"/>
            <rFont val="Tahoma"/>
            <family val="2"/>
          </rPr>
          <t xml:space="preserve">
Other appropriations here represent the disaster relief emergency supplemental from FY23 to the DWSRF, of which LSLR is an eligible use.</t>
        </r>
      </text>
    </comment>
  </commentList>
</comments>
</file>

<file path=xl/sharedStrings.xml><?xml version="1.0" encoding="utf-8"?>
<sst xmlns="http://schemas.openxmlformats.org/spreadsheetml/2006/main" count="215" uniqueCount="171">
  <si>
    <t>Agency</t>
  </si>
  <si>
    <t xml:space="preserve">Program Name </t>
  </si>
  <si>
    <t xml:space="preserve">Eligible Recipients </t>
  </si>
  <si>
    <t>Link to Website</t>
  </si>
  <si>
    <t xml:space="preserve">Funding ($) in millions </t>
  </si>
  <si>
    <t xml:space="preserve">FY21 Enacted </t>
  </si>
  <si>
    <t>EPA</t>
  </si>
  <si>
    <t>https://www.epa.gov/dwsrf</t>
  </si>
  <si>
    <t xml:space="preserve">EPA </t>
  </si>
  <si>
    <t>Water Infrastructure Finance and Innovation Act (WIFIA)</t>
  </si>
  <si>
    <t>Loans to credit-worthy borrowers including: Local, state, tribal, and federal government entities; Partnerships and joint ventures;
Corporations and trusts;
Clean Water and Drinking Water State Revolving Fund (SRF) programs</t>
  </si>
  <si>
    <t>https://www.epa.gov/wifia/what-wifia</t>
  </si>
  <si>
    <t>Small and Disadvantaged Communities Program Grants</t>
  </si>
  <si>
    <t>States receive grant on behalf of underserved communities</t>
  </si>
  <si>
    <t>https://www.epa.gov/dwcapacity/wiin-grant-small-underserved-and-disadvantaged-communities-grant-program</t>
  </si>
  <si>
    <t>Lead Testing in Schools and Childcare Facilities Drinking Water Grants</t>
  </si>
  <si>
    <t xml:space="preserve">Grants assist with testing for lead in drinking water at schools and child care programs. This may include sample collection and analysis, first draw and flush sampling, the development of sampling plans, training in preparation of sampling, communication related to sampling efforts, use of a contractor to support sampling efforts, and sampling after remediation.
Grant funding cannot be used to replace fountains, fixtures, lead lines or any remediation activity. </t>
  </si>
  <si>
    <t>States and tribes</t>
  </si>
  <si>
    <t>https://www.epa.gov/dwcapacity/wiin-grant-lead-testing-school-and-child-care-program-drinking-water</t>
  </si>
  <si>
    <t>Reducing Lead in Drinking Water Grant</t>
  </si>
  <si>
    <t xml:space="preserve">Grant program that funds projects or activities where the primary purpose of which is to reduce the concentration of lead in water for human consumption. Priority will be given to disadvantaged communities with an action level exceedance in the last three years or to address lead levels in school, daycare, or other facility that primarily serves children. </t>
  </si>
  <si>
    <t xml:space="preserve">Eligible entities include community water systems, non-governmental organizations, tribal water systems, nontransient noncommunity water systems, and municipality or state, interstate, or inter-municipal agencies. </t>
  </si>
  <si>
    <t>https://www.epa.gov/dwcapacity/wiin-grant-reduction-lead-exposure-drinking-water</t>
  </si>
  <si>
    <t>IIJA/BIL Total Appropriated</t>
  </si>
  <si>
    <t>Program Description, Description of Lead Eligibility</t>
  </si>
  <si>
    <t>FY22 Estimate</t>
  </si>
  <si>
    <t>Drinking Water State Revolving Fund - Base Program</t>
  </si>
  <si>
    <t>Drinking Water State Revolving Fund - IIJA Enacted "General Supplemental" Funds</t>
  </si>
  <si>
    <t>Drinking Water State Revolving Fund - IIJA Enacted "Lead Service Line Replacement and Associated Activities Supplemental" Funds</t>
  </si>
  <si>
    <t>EPA issues grants to states, who run revolving funds and issue loans and grants to community water systems and non-profit non-community water systems. Repayments recycle at the state level. Lead service line inventories and complete lead service line replacement are eligible DWSRF expenses. </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</si>
  <si>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$11.713 billion over 5 years in additional appropriations to be funded through the Drinking Water SRF. States may fund any DWSRF-eligible project, including lead-related projects, with these funds. These funds have a 10% state cost share in 2022 and 2023 and a 20% state cost share in 2024 through 2026. States will make 49% of the funds available as grants or forgiven loans.  </t>
  </si>
  <si>
    <t>EPA Grant to States. States then provide loans and grants to water systems</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</si>
  <si>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$15 billion over $5 years to be funded through the Drinking Water SRF specificially for lead service line replacement projects and associated activities directly connected to the identification, planning, design, and replacement of lead service lines. These funds are not subject to a state cost share. States will make 49% of the funds available as grants or forgiven loans. </t>
  </si>
  <si>
    <t xml:space="preserve">The WIFIA program, administered by EPA, provides loans for eligible water and wastewater infrastructure projects, such as those eligible for the DWSRF including reconstruction, rehabilitation, and replacement activities. In FY 2021, actual funding for lead projects was $2m in loan subsidy. </t>
  </si>
  <si>
    <t xml:space="preserve">USDA </t>
  </si>
  <si>
    <t>Water &amp; Environmental Programs (WEP)</t>
  </si>
  <si>
    <t>Public Bodies, Non-Profit Organizations, and Federally-Recognized Tribes.</t>
  </si>
  <si>
    <t>USDA</t>
  </si>
  <si>
    <t>Rural Housing Repair Loans and Grants</t>
  </si>
  <si>
    <t>Provides funds to rural very-low-income homeowners to remove health and safety hazards, perform necessary repairs, or improve or modernize a home.</t>
  </si>
  <si>
    <t>Individuals 
(Rural Homeowners)</t>
  </si>
  <si>
    <t>HHS/ACF</t>
  </si>
  <si>
    <t>Head Start Program</t>
  </si>
  <si>
    <t xml:space="preserve">Program funds are awarded to eligible entities for the purpose of providing Head Start early childhood education and developmental program services. As part operating a program, maintaining and repairing facilities is an allowable expense. </t>
  </si>
  <si>
    <t xml:space="preserve">Entities receiving Head Start grants to provide Head Start services. </t>
  </si>
  <si>
    <t>https://eclkc.ohs.acf.hhs.gov/</t>
  </si>
  <si>
    <t>https://www.bia.gov/as-ia/obpm/greenbook</t>
  </si>
  <si>
    <t>Tribal infrastructure projects to improve water safety and sanitation.</t>
  </si>
  <si>
    <t>https://www.bia.gov/sites/bia.gov/files/assets/as-ia/opa/pdf/Indian%20Affairs%20BIL%20Spend%20Plan_FINAL.pdf</t>
  </si>
  <si>
    <t>BIA</t>
  </si>
  <si>
    <t>BIE</t>
  </si>
  <si>
    <t>BIE facility operations, and maintenance at BIE schools operated by tribes or directly by BIE.</t>
  </si>
  <si>
    <t>Federal Lands Enhancement Recreation Act fees</t>
  </si>
  <si>
    <t xml:space="preserve">The NPS FLREA program conducts facilities projects to address rehabilitation of NPS assets that have a visitor facing function, which may occasionally involve replacing lead pipes. The removal and replacement of lead pipes is an eligible activity for this fund source. </t>
  </si>
  <si>
    <t>NPS park units, where the asset has a visitor facing function.</t>
  </si>
  <si>
    <t>N/A</t>
  </si>
  <si>
    <t>Line Item Construction</t>
  </si>
  <si>
    <t xml:space="preserve">The NPS Line Item Construction program conducts large construction projects to address significant rehabilitation or new construction of NPS assets, which may occasionally involve replacing lead pipes. The removal and replacement of lead pipes is an eligible activity for this fund source. </t>
  </si>
  <si>
    <t xml:space="preserve">NPS park units </t>
  </si>
  <si>
    <t>NPS Asset Management</t>
  </si>
  <si>
    <t xml:space="preserve">NPS Facility Operations and Management programs at the national and park unit levels conduct projects to regularly maintain and operate, or address deferred maintenance issues, which may occasionally involve replacing lead pipes. For the program's primary project fund sources (cyclic maintenance and repair/rehabilitation), the removal and replacement of lead pipes is an eligible activity for all NPS assets. </t>
  </si>
  <si>
    <t>NPS park units</t>
  </si>
  <si>
    <t>NPS</t>
  </si>
  <si>
    <t>HUD</t>
  </si>
  <si>
    <t>Lead Hazard Reduction Healthy Homes Supplements</t>
  </si>
  <si>
    <t>The Lead Hazard Reduction grant program addresses lead hazards in paint, dust, and soil, in pre-1978 private unassisted housing, but (by statute) not water.  The Healthy Homes Supplements to those grants address a wide range of housing-related hazards other than lead, but also lead in water hazards, so one of the eligibile activities for those supplements is lead service line replacement.</t>
  </si>
  <si>
    <t>Local governments, certain state governments</t>
  </si>
  <si>
    <t>https://www.hud.gov/program_offices/healthy_homes/lbp/lhc</t>
  </si>
  <si>
    <t>Healthy Homes Production Grant Program</t>
  </si>
  <si>
    <t>The program takes a comprehensive approach to addressing multiple childhood diseases and injuries in the homes of low-income families by focusing on housing-related hazards in a coordinated fashion, rather than addressing a single hazard at a time. The program addresses a wide range of housing-related hazards other than lead, but also lead in water hazards, so one of the eligibile activities for the grants is lead service line replacement.</t>
  </si>
  <si>
    <t>Local governments, state governments, tribes, nonprofit oganizations</t>
  </si>
  <si>
    <t>https://www.hud.gov/program_offices/healthy_homes/hhi</t>
  </si>
  <si>
    <t>Section 202 Housing for the Elderly Capital Advance</t>
  </si>
  <si>
    <t>Provides capital advances for the construction, rehabilitation, or aquistion of structures that will serve as affordable multifamily rental supportive housing for very low-income elderly persons, including the frail elderly, and provides rent subsidies for the projects to help make them affordable. If a developer uses this funding to rehabilitate an old building, it could include replacing lead pipes.</t>
  </si>
  <si>
    <t>Private nonprofit organizations and nonprofit consumer cooperatives that meet NOFO threshold requirements</t>
  </si>
  <si>
    <t>https://www.hud.gov/program_offices/housing/mfh/progdesc/eld202</t>
  </si>
  <si>
    <t>Section 811 Housing for the Persons with Disabilities Capital Advance</t>
  </si>
  <si>
    <t>Nonprofit developers of affordable multifamily rental housing for persons with disabilities</t>
  </si>
  <si>
    <t>https://www.hud.gov/program_offices/housing/mfh/grants/section811ptl</t>
  </si>
  <si>
    <t>Housing Trust Fund (HTF)</t>
  </si>
  <si>
    <t>Provides grants to states to produce and preserve affordable housing for extremely low- and very low-income households. HTF funds may be used for the production or preservation of affordable housing through the acquisition, new construction, reconstruction, and/or rehabilitation of non-luxury housing with suitable amenities. HTF can pay for pipe replacement within the property line only in connection with housing rehabilitation</t>
  </si>
  <si>
    <t>States</t>
  </si>
  <si>
    <t>https://www.hud.gov/program_offices/comm_planning/htf</t>
  </si>
  <si>
    <t>Community Development Block Grant (CDBG)</t>
  </si>
  <si>
    <t>CDBG develops viable urban and rural communities by expanding economic opportunities and improving quality of life principally for low- and moderate-income persons. The program provides annual grants to more than 1,200 recipients, including large cities, urban counties, States, Puerto Rico and the U.S. Territories. All cities and towns in the United States can potentially receive CDBG funding, either from HUD directly or through their respective State. Communities use CDBG funds for projects initiated and developed at the local level based on local needs, priorities, and benefits. There are 26 statutory eligible activities that include public facilities, infrastructure, housing, economic development, and planning. Each CDBG activity must also meet a national objective of either: 1) benefitting low- and moderate-income persons; 2) eliminating slums or blight; or 3) addressing urgent needs for community health and safety. Eligible uses of CDBG may include pipe replacement and plumbing upgrades in housing as part of housing rehabilitation, reconstruction or new construction of public improvements (e.g. water lines or lift stations) on public land or easements, and construction or reconstruction of plumbing in public facilities such as shelters or community centers.</t>
  </si>
  <si>
    <t>https://www.hud.gov/program_offices/comm_planning/cdbg</t>
  </si>
  <si>
    <t>HOME Investment Partnerships Program (HOME)</t>
  </si>
  <si>
    <t>Provides formula grants to states and localities that communities use - often in partnership with local nonprofit groups - to fund a wide range of activities including building, buying, and/or rehabilitating affordable housing for rent or homeownership or providing direct rental assistance to low-income people. HOME can pay for pipe replacement within the property line only in connection with housing rehabilitation</t>
  </si>
  <si>
    <t>State and local governments</t>
  </si>
  <si>
    <t>https://www.hud.gov/program_offices/comm_planning/home</t>
  </si>
  <si>
    <t>Public Housing Fund -
Healthy Homes Set-Aside</t>
  </si>
  <si>
    <t>This program provides grants to PHAs to identify and eliminate housing-related hazards in public housing such as mold, carbon monoxide, pest infestation, radon, fire hazards and other housing hazards. Lead pipe replacement would fall under the "other housing hazards" category.</t>
  </si>
  <si>
    <t>Public Housing Agencies (PHAs)</t>
  </si>
  <si>
    <t xml:space="preserve">https://www.hud.gov/program_offices/public_indian_housing/programs/ph/capfund. </t>
  </si>
  <si>
    <t>Public Housing Fund -
Capital Fund Formula Grants</t>
  </si>
  <si>
    <t>The Capital Fund is available by formula distribution for capital and management activities, including development, financing, the modernization of public housing projects, as well as for management improvements. A PHA could use this funding for lead pipe replacement if they decide that is the best use for the funding.</t>
  </si>
  <si>
    <t>Subtotal, EPA</t>
  </si>
  <si>
    <t>Subtotal, USDA</t>
  </si>
  <si>
    <t>Subtotal, HHS</t>
  </si>
  <si>
    <t>Subtotal, DOI</t>
  </si>
  <si>
    <t>Subtotal, HUD</t>
  </si>
  <si>
    <t>Grand Total</t>
  </si>
  <si>
    <t>HHS/CMS</t>
  </si>
  <si>
    <t>Children's Health Insurance Program Health Services Initiatives - Lead Abatement</t>
  </si>
  <si>
    <t xml:space="preserve">States. Funding is available under 10% administrative cap of Title XXI/CHIP allotment for states with an approved lead abatement Health Services Initiative CHIP State Plan Amendment. </t>
  </si>
  <si>
    <t>https://www.medicaid.gov/federal-policy-guidance/downloads/faq11217.pdf</t>
  </si>
  <si>
    <t>Denali Commission</t>
  </si>
  <si>
    <t>Sanitation</t>
  </si>
  <si>
    <t>The Indian Health Service, Environmental Protection Agency, and State of Alaska Department of Environmental Conservation have historically been the lead agencies for the design and construction of sanitation facilities in rural Alaska. However, over the years the Commission has contributed approximately $34 million for various projects, primarily village washeterias.   The Commission has not received any dedicated funding for sanitation related projects since 2005. There are no limitations to lead eligibility; the Commission has never been approached for funding this type of project.</t>
  </si>
  <si>
    <t>Governmental, municipal, non-profit, schools, Alaska Native Corportations</t>
  </si>
  <si>
    <t>https://www.denali.gov/programs/other-programs/</t>
  </si>
  <si>
    <t>Subtotal, Denali Commission</t>
  </si>
  <si>
    <t xml:space="preserve">Services are provided by the state through certified/licensed lead specialists to abate homes where low-income children or pregnant women reside or visit frequently. Lead abatement services include the following:  
• Permanent removal, enclosure, or encapsulation of lead based paint and lead dust hazards.
• Removal and replacement of surfaces or fixtures, including water service lines.
• Removal or covering of soil lead hazards up to the eligible residence property line.
• Minimal rehab to extend the life of the lead abatement work done consistent with HUD guidelines (located at  https://www.hud.gov/offices/lead/library/lead/PGI-2008-02_Doing_Minimal_Rehab.pdf) and any subsequent amendments to the HUD guidelines, and 
• Preparation, lab sampling analysis, clean up, disposal, and pre and post-abatement paint, dust, soil and clearance testing activities associated with such measures including pre and post-water sampling. </t>
  </si>
  <si>
    <t>https://www.rd.usda.gov/programs-services/single-family-housing-programs/single-family-housing-repair-loans-grants</t>
  </si>
  <si>
    <t>https://www.rd.usda.gov/programs-services/water-environmental-programs</t>
  </si>
  <si>
    <t>Technical Assistance</t>
  </si>
  <si>
    <t>Disadvantaged Communities</t>
  </si>
  <si>
    <t>FY23</t>
  </si>
  <si>
    <t>FY24 PB</t>
  </si>
  <si>
    <t>Other approps</t>
  </si>
  <si>
    <t>Lead Pipe Funding by Agency Program</t>
  </si>
  <si>
    <t>Attachment B: 2024 Lead Pipe Replacement Funding Inventory</t>
  </si>
  <si>
    <t>These water systems may serve disadvantaged communities.</t>
  </si>
  <si>
    <t>States may discretionally use a portion of their grant from EPA to fund technical assistance to water systems in their states.</t>
  </si>
  <si>
    <t xml:space="preserve">States may discretionally use a portion of their grant from EPA to fund technical assistance to water systems in their states. </t>
  </si>
  <si>
    <t>EPA can provide assistance for Technical Managerial and Financial (TMF) capability if an eligible grantee lacks appropriate TMF capability and is not receiving such assistance under another Federal program.</t>
  </si>
  <si>
    <t xml:space="preserve">States may use grants to provide assistance that directly and primarily benefits the disadvantaged community on a per-household basis. </t>
  </si>
  <si>
    <t>States may  use  their grant from EPA to fund technical assistance to schools and child care programs via eligible entitites such as the public water systems. Additionally, EPA can provide technical assistance to recipients as well, such as identifying lead sources, etc.</t>
  </si>
  <si>
    <t xml:space="preserve">These water systems may serve low-income/disadvantaged communities. </t>
  </si>
  <si>
    <t xml:space="preserve">As a competitive grant program, the grant does not include TA specific funding.  Funds can be used by grantees for testing, planning and related activities to identify conditions of lead concentration in drinking water.  </t>
  </si>
  <si>
    <t>Grantees can use their funds to support assistance to low income homeowners and/or property owners to support lead service line activity.  The areas of focus in this assisatnce is in disadvantaged communities.</t>
  </si>
  <si>
    <r>
      <t xml:space="preserve">Provides direct and guaranteed loans, and grants to assist low income rural communities obtain the technical assistance and construction financing necessary to develop drinking water and waste disposal systems.  The purpose of the programs are not specifically for lead remediation, but it is an eligible purpose under both the construction and technical assistance efforts.  The FY 2024 President's Budget proposes authority for Rural Water Grants for Lead Remediation. </t>
    </r>
    <r>
      <rPr>
        <strike/>
        <sz val="12"/>
        <color rgb="FFFF0000"/>
        <rFont val="Calibri"/>
        <family val="2"/>
        <scheme val="minor"/>
      </rPr>
      <t xml:space="preserve"> </t>
    </r>
  </si>
  <si>
    <t>Real Estate Services: Environmental Projects</t>
  </si>
  <si>
    <t>Environmental Quality Projects (EQP) funding enhances monitoring for environmental compliance of IA activities with Federal regulations and standards, implements proactive environmental management, and identifies hazardous contaminated sites for remedial cleanup actions.</t>
  </si>
  <si>
    <t>Tribal Projects</t>
  </si>
  <si>
    <t>All funds are used on projects that impact tribal communities.</t>
  </si>
  <si>
    <t>Public Safety and Justice Construction, Facilities Improvement and Repair: Environmental Projects</t>
  </si>
  <si>
    <t>The Environmental Project program funds correction of environmental-related deficiencies at law
enforcement, detention, and court facilities. Key areas for compliance include storage tank management,
toxic substance management, hazardous materials/waste management, water quality management, and air
quality management.</t>
  </si>
  <si>
    <t>Tribal projects at detention centers to improve water safety and sanitation.</t>
  </si>
  <si>
    <t>All funds are used on systems that impact tribal communities.</t>
  </si>
  <si>
    <t>Other Program Construction, Water Safety and Sanitation</t>
  </si>
  <si>
    <t xml:space="preserve">This funding is consistent with the Biden-Harris Plan for Tribal Nations to ensure clean, safe drinking water and water infrastructure in Indian Country and all communities.  This program addresses water quality problems at BIA-owned systems of concern as identified by the Environmental Protection Agency, including lead pipe remediation.  The Water Sanitation program addresses infrastructure issues related to the delivery of clean drinking water to Tribal communities and ensures qualified system operators. </t>
  </si>
  <si>
    <t>Tribal projects to improve water safety and sanitation.</t>
  </si>
  <si>
    <t>BIL-Water Sanitation</t>
  </si>
  <si>
    <t xml:space="preserve">BIL Water Sanitation funds are expected to be used to address EPA notice of violations, contamination issues, critical risks of system failure, water quality, supply, system deficiencies, systems near end of service life, review of historic evaluations to determine potential future preventative measures, system upgrades as needed, and removal of lead plumbing from Indian Affairs facilities.  </t>
  </si>
  <si>
    <t>BIE Facilities Infrastructure and Repair</t>
  </si>
  <si>
    <t xml:space="preserve">Funds will be used to continue efforts to abate environmental hazards, including lead pipes, in accordance with environmental laws and regulations.  Specifically, funds will be used to assess, characterize, remediate, and monitor potential or actual releases of environmental contaminants at BIE-owned education facilities.  Environmental projects will include the upgrade or replacement of storage tanks, wastewater systems, water systems, water towers or wells; removal and disposal of contaminated soils and hazardous or toxic materials; abatement of asbestos and lead paint; and sampling and analysis of environmental contaminants, including testing for and mitigation of radon gas.  Compliance will minimize or eliminate public exposure to environmental hazards.  </t>
  </si>
  <si>
    <t>All funds are used on systems that impact tribal schools and their communities.</t>
  </si>
  <si>
    <t>Yes, technical assistance is an eligible use.</t>
  </si>
  <si>
    <t>Yes. The Denali Commission considers a community as disadvantaged if the Commission has determined it is economically distressed, is not located on the road system, or is an Alaska Native Village.</t>
  </si>
  <si>
    <t>2024 Lead Pipe Replacement Funding Inventory</t>
  </si>
  <si>
    <t>IIJA mandates that 49% of funds provided through the DWSRF General Supplemental Funding and DWSRF Lead Service Line Replacement Funding must be provided as grants and forgivable loans to disadvantaged communities.</t>
  </si>
  <si>
    <t>Supports drinking water projects and activities in small and disadvantaged communities that are unable to finance projects to comply with drinking water regulations under the Safe Drinking Water Act (SDWA). Full Lead Service Line Replacements are eligible under this grant.</t>
  </si>
  <si>
    <r>
      <t xml:space="preserve">Funding Available for Lead Pipe Replacement by Agency Program
</t>
    </r>
    <r>
      <rPr>
        <i/>
        <sz val="12"/>
        <color theme="1"/>
        <rFont val="Calibri"/>
        <family val="2"/>
        <scheme val="minor"/>
      </rPr>
      <t>(The list below may not be comprehensive as this is an iterative exercise)</t>
    </r>
  </si>
  <si>
    <t>Grant funds may be used for educating owners of eligible rental properties, tenants, and others on the benefits and expectations of participating in the program.</t>
  </si>
  <si>
    <t>This program exclusively benefits disadvantaged communities, defined as  low-income families. Further, the program incentivizes applicants to direct funding to disadvantaged communities, as identified by the CJEST tool, through its scoring structure.</t>
  </si>
  <si>
    <t>Coordinated Lead Service Line Replacement</t>
  </si>
  <si>
    <t>The program provides grants to communities to replace lead service lines to HUD-assisted housing buildings to demonstrate efficient approaches to safely replacing those lead service lines, such as whether coordination of this replacement work can be efficiently coordinated with other work on water supply systems by local public water systems.</t>
  </si>
  <si>
    <t>To be determined</t>
  </si>
  <si>
    <t>Grant funds will be usable for targeted outreach and education to property owners to promote participation in the program.</t>
  </si>
  <si>
    <t>Grants will be for replacing lead pipes (lead service lines) in HUD-assisted housing of low-income families.</t>
  </si>
  <si>
    <t>No</t>
  </si>
  <si>
    <t>This program exclusively benefits disadvantaged communities, defined as very low-income elderly persons.</t>
  </si>
  <si>
    <t>Provides capital advances for the construction, rehabilitation, or aquistion of structures that will serve as  affordable multifamily rental supportive housing for very low-income persons with disabilities; provides initial rent subsidies for the projects to help make them affordable. If a developer uses this funding to rehabilitate an old building, it could include replacing lead pipes.</t>
  </si>
  <si>
    <t>This program exclusively benefits disadvantaged communities, defined as very low-income persons with disabilities.</t>
  </si>
  <si>
    <t>This program exclusively benefits disadvantaged communities, defined as very low-income households.</t>
  </si>
  <si>
    <t>Statutorily entitled metropolitan cities, urban counties, States (as pass-through entities), non-entitled units of general local government, and insular areas</t>
  </si>
  <si>
    <t xml:space="preserve">Yes, technical assistance is an eligible activity. </t>
  </si>
  <si>
    <t>This program requires grantees to target at least 70 percent of grant funds to activities that benefit disadvantaged communities, defined as low- and moderate-income households.</t>
  </si>
  <si>
    <t>This program exclusively benefits disadvantaged communities, defined as low-income households.</t>
  </si>
  <si>
    <t>Yes, partially.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</si>
</sst>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
  </numFmts>
  <fonts count="15" x14ac:knownFonts="1">
    <font>
      <sz val="11"/>
      <color theme="1"/>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i/>
      <sz val="12"/>
      <color theme="1"/>
      <name val="Calibri"/>
      <family val="2"/>
      <scheme val="minor"/>
    </font>
    <font>
      <sz val="12"/>
      <name val="Calibri"/>
      <family val="2"/>
      <scheme val="minor"/>
    </font>
    <font>
      <i/>
      <sz val="12"/>
      <name val="Calibri"/>
      <family val="2"/>
      <scheme val="minor"/>
    </font>
    <font>
      <strike/>
      <sz val="12"/>
      <color rgb="FFFF0000"/>
      <name val="Calibri"/>
      <family val="2"/>
      <scheme val="minor"/>
    </font>
    <font>
      <sz val="12"/>
      <color rgb="FF000000"/>
      <name val="Calibri"/>
      <family val="2"/>
      <scheme val="minor"/>
    </font>
    <font>
      <u/>
      <sz val="12"/>
      <color rgb="FF0563C1"/>
      <name val="Calibri"/>
      <family val="2"/>
      <scheme val="minor"/>
    </font>
    <font>
      <b/>
      <sz val="16"/>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1" fillId="0" borderId="0" applyNumberFormat="0" applyFill="0" applyBorder="0" applyAlignment="0" applyProtection="0"/>
    <xf numFmtId="43" fontId="3" fillId="0" borderId="0" applyFont="0" applyFill="0" applyBorder="0" applyAlignment="0" applyProtection="0"/>
  </cellStyleXfs>
  <cellXfs count="93">
    <xf numFmtId="0" fontId="0" fillId="0" borderId="0" xfId="0"/>
    <xf numFmtId="0" fontId="0" fillId="0" borderId="0" xfId="0"/>
    <xf numFmtId="0" fontId="0" fillId="0" borderId="0" xfId="0"/>
    <xf numFmtId="3" fontId="4" fillId="2" borderId="12" xfId="0" applyNumberFormat="1" applyFont="1" applyFill="1" applyBorder="1" applyAlignment="1"/>
    <xf numFmtId="1" fontId="4" fillId="0" borderId="1" xfId="0" applyNumberFormat="1" applyFont="1" applyBorder="1"/>
    <xf numFmtId="0" fontId="0" fillId="0" borderId="0" xfId="0"/>
    <xf numFmtId="0" fontId="2" fillId="0" borderId="6" xfId="0" applyFont="1" applyBorder="1" applyAlignment="1">
      <alignment horizontal="center" wrapText="1"/>
    </xf>
    <xf numFmtId="0" fontId="2" fillId="0" borderId="5" xfId="0" applyFont="1" applyBorder="1" applyAlignment="1">
      <alignment horizontal="center" wrapText="1"/>
    </xf>
    <xf numFmtId="0" fontId="4" fillId="2" borderId="1" xfId="0" applyFont="1" applyFill="1" applyBorder="1" applyAlignment="1"/>
    <xf numFmtId="0" fontId="4" fillId="2" borderId="1" xfId="0" applyFont="1" applyFill="1" applyBorder="1" applyAlignment="1">
      <alignment horizontal="left" wrapText="1"/>
    </xf>
    <xf numFmtId="0" fontId="5" fillId="2" borderId="2" xfId="1" applyFont="1" applyFill="1" applyBorder="1" applyAlignment="1">
      <alignment horizontal="left" wrapText="1"/>
    </xf>
    <xf numFmtId="3" fontId="4" fillId="2" borderId="1" xfId="0" applyNumberFormat="1" applyFont="1" applyFill="1" applyBorder="1" applyAlignment="1"/>
    <xf numFmtId="0" fontId="4" fillId="0" borderId="1" xfId="0" applyFont="1" applyBorder="1" applyAlignment="1">
      <alignment horizontal="left" wrapText="1"/>
    </xf>
    <xf numFmtId="0" fontId="5" fillId="0" borderId="2" xfId="1" applyFont="1" applyBorder="1" applyAlignment="1">
      <alignment horizontal="left" wrapText="1"/>
    </xf>
    <xf numFmtId="0" fontId="4" fillId="2" borderId="1" xfId="0" applyFont="1" applyFill="1" applyBorder="1" applyAlignment="1">
      <alignment wrapText="1"/>
    </xf>
    <xf numFmtId="1" fontId="4" fillId="2" borderId="1" xfId="0" applyNumberFormat="1" applyFont="1" applyFill="1" applyBorder="1" applyAlignment="1"/>
    <xf numFmtId="3" fontId="6" fillId="2" borderId="7" xfId="0" applyNumberFormat="1" applyFont="1" applyFill="1" applyBorder="1" applyAlignment="1"/>
    <xf numFmtId="0" fontId="4" fillId="2" borderId="1" xfId="0" applyFont="1" applyFill="1" applyBorder="1" applyAlignment="1">
      <alignment horizontal="left"/>
    </xf>
    <xf numFmtId="1" fontId="6" fillId="2" borderId="1" xfId="0" applyNumberFormat="1" applyFont="1" applyFill="1" applyBorder="1" applyAlignment="1"/>
    <xf numFmtId="3" fontId="6" fillId="2" borderId="1" xfId="0" applyNumberFormat="1" applyFont="1" applyFill="1" applyBorder="1" applyAlignment="1"/>
    <xf numFmtId="1" fontId="4" fillId="0" borderId="7" xfId="0" applyNumberFormat="1" applyFont="1" applyBorder="1" applyAlignment="1">
      <alignment wrapText="1"/>
    </xf>
    <xf numFmtId="37" fontId="6" fillId="0" borderId="1" xfId="0" applyNumberFormat="1" applyFont="1" applyBorder="1" applyAlignment="1"/>
    <xf numFmtId="3" fontId="4" fillId="0" borderId="1" xfId="0" applyNumberFormat="1" applyFont="1" applyBorder="1" applyAlignment="1">
      <alignment wrapText="1"/>
    </xf>
    <xf numFmtId="0" fontId="2" fillId="0" borderId="4" xfId="0" applyFont="1" applyBorder="1" applyAlignment="1">
      <alignment horizontal="center"/>
    </xf>
    <xf numFmtId="0" fontId="4" fillId="2" borderId="2" xfId="0" applyFont="1" applyFill="1" applyBorder="1" applyAlignment="1">
      <alignment horizontal="left" wrapText="1"/>
    </xf>
    <xf numFmtId="0" fontId="4" fillId="0" borderId="2" xfId="0" applyFont="1" applyBorder="1" applyAlignment="1">
      <alignment horizontal="left" wrapText="1"/>
    </xf>
    <xf numFmtId="0" fontId="7" fillId="0" borderId="7" xfId="0" applyFont="1" applyBorder="1"/>
    <xf numFmtId="0" fontId="7" fillId="0" borderId="7" xfId="0" applyFont="1" applyFill="1" applyBorder="1"/>
    <xf numFmtId="37" fontId="4" fillId="0" borderId="1" xfId="0" applyNumberFormat="1" applyFont="1" applyBorder="1"/>
    <xf numFmtId="0" fontId="4" fillId="0" borderId="1" xfId="0" applyFont="1" applyBorder="1"/>
    <xf numFmtId="0" fontId="4" fillId="0" borderId="1" xfId="0" applyFont="1" applyFill="1" applyBorder="1" applyAlignment="1">
      <alignment horizontal="left" wrapText="1"/>
    </xf>
    <xf numFmtId="0" fontId="4" fillId="0" borderId="1" xfId="0" applyFont="1" applyFill="1" applyBorder="1"/>
    <xf numFmtId="3" fontId="2" fillId="0" borderId="7" xfId="0" applyNumberFormat="1" applyFont="1" applyBorder="1" applyAlignment="1"/>
    <xf numFmtId="0" fontId="4" fillId="0" borderId="1" xfId="0" applyFont="1" applyBorder="1" applyAlignment="1">
      <alignment horizontal="left"/>
    </xf>
    <xf numFmtId="0" fontId="7" fillId="0" borderId="7" xfId="0" applyFont="1" applyBorder="1" applyAlignment="1">
      <alignment horizontal="left"/>
    </xf>
    <xf numFmtId="0" fontId="7" fillId="0" borderId="1"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5" fillId="0" borderId="8" xfId="1" applyFont="1" applyBorder="1" applyAlignment="1">
      <alignment horizontal="left" wrapText="1"/>
    </xf>
    <xf numFmtId="0" fontId="7" fillId="0" borderId="1" xfId="0" applyFont="1" applyBorder="1" applyAlignment="1">
      <alignment horizontal="left"/>
    </xf>
    <xf numFmtId="0" fontId="7" fillId="0" borderId="2" xfId="0" applyFont="1" applyBorder="1" applyAlignment="1">
      <alignment horizontal="left" wrapText="1"/>
    </xf>
    <xf numFmtId="0" fontId="4" fillId="0" borderId="0" xfId="0" applyFont="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8" xfId="1" applyFont="1" applyBorder="1" applyAlignment="1">
      <alignment horizontal="left"/>
    </xf>
    <xf numFmtId="0" fontId="4" fillId="0" borderId="2" xfId="1" applyFont="1" applyBorder="1" applyAlignment="1">
      <alignment horizontal="left"/>
    </xf>
    <xf numFmtId="1" fontId="7" fillId="2" borderId="1" xfId="0" applyNumberFormat="1" applyFont="1" applyFill="1" applyBorder="1" applyAlignment="1">
      <alignment wrapText="1"/>
    </xf>
    <xf numFmtId="1" fontId="7" fillId="2" borderId="1" xfId="0" applyNumberFormat="1" applyFont="1" applyFill="1" applyBorder="1" applyAlignment="1"/>
    <xf numFmtId="1" fontId="7" fillId="0" borderId="1" xfId="0" applyNumberFormat="1" applyFont="1" applyBorder="1"/>
    <xf numFmtId="1" fontId="7" fillId="0" borderId="1" xfId="0" applyNumberFormat="1" applyFont="1" applyFill="1" applyBorder="1" applyAlignment="1"/>
    <xf numFmtId="165" fontId="7" fillId="0" borderId="1" xfId="0" applyNumberFormat="1" applyFont="1" applyBorder="1"/>
    <xf numFmtId="165" fontId="7" fillId="0" borderId="1" xfId="0" applyNumberFormat="1" applyFont="1" applyBorder="1" applyAlignment="1"/>
    <xf numFmtId="1" fontId="7" fillId="0" borderId="1" xfId="0" applyNumberFormat="1" applyFont="1" applyBorder="1" applyAlignment="1"/>
    <xf numFmtId="1" fontId="4" fillId="0" borderId="1" xfId="0" applyNumberFormat="1" applyFont="1" applyFill="1" applyBorder="1"/>
    <xf numFmtId="1" fontId="8" fillId="0" borderId="1" xfId="0" applyNumberFormat="1" applyFont="1" applyBorder="1" applyAlignment="1"/>
    <xf numFmtId="3" fontId="4" fillId="2" borderId="1" xfId="0" applyNumberFormat="1" applyFont="1" applyFill="1" applyBorder="1"/>
    <xf numFmtId="0" fontId="4" fillId="0" borderId="2" xfId="0" applyFont="1" applyBorder="1" applyAlignment="1">
      <alignment wrapText="1"/>
    </xf>
    <xf numFmtId="0" fontId="5" fillId="0" borderId="2" xfId="1" applyFont="1" applyBorder="1" applyAlignment="1">
      <alignment wrapText="1"/>
    </xf>
    <xf numFmtId="3" fontId="4" fillId="0" borderId="1" xfId="0" applyNumberFormat="1" applyFont="1" applyBorder="1"/>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2" xfId="0" applyFont="1" applyBorder="1" applyAlignment="1">
      <alignment wrapText="1"/>
    </xf>
    <xf numFmtId="0" fontId="7" fillId="0" borderId="1" xfId="0" applyFont="1" applyBorder="1"/>
    <xf numFmtId="0" fontId="10" fillId="0" borderId="1" xfId="0" applyFont="1" applyBorder="1"/>
    <xf numFmtId="3" fontId="7" fillId="0" borderId="1" xfId="0" applyNumberFormat="1" applyFont="1" applyBorder="1"/>
    <xf numFmtId="0" fontId="5" fillId="0" borderId="1" xfId="1" applyFont="1" applyBorder="1" applyAlignment="1">
      <alignment wrapText="1"/>
    </xf>
    <xf numFmtId="3" fontId="4" fillId="0" borderId="1" xfId="2" applyNumberFormat="1" applyFont="1" applyBorder="1"/>
    <xf numFmtId="3" fontId="6" fillId="0" borderId="7" xfId="2" applyNumberFormat="1" applyFont="1" applyBorder="1"/>
    <xf numFmtId="3" fontId="7" fillId="0" borderId="1" xfId="0" applyNumberFormat="1" applyFont="1" applyFill="1" applyBorder="1" applyAlignment="1"/>
    <xf numFmtId="164" fontId="7" fillId="0" borderId="1" xfId="0" applyNumberFormat="1" applyFont="1" applyFill="1" applyBorder="1" applyAlignment="1">
      <alignment horizontal="left"/>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xf>
    <xf numFmtId="0" fontId="12" fillId="0" borderId="13" xfId="0" applyFont="1" applyFill="1" applyBorder="1" applyAlignment="1">
      <alignment horizontal="center"/>
    </xf>
    <xf numFmtId="0" fontId="2" fillId="0" borderId="3" xfId="0" applyFont="1" applyBorder="1" applyAlignment="1">
      <alignment horizontal="center" wrapText="1"/>
    </xf>
    <xf numFmtId="0" fontId="6" fillId="0" borderId="2" xfId="0" applyFont="1" applyFill="1" applyBorder="1" applyAlignment="1">
      <alignment horizontal="left"/>
    </xf>
    <xf numFmtId="0" fontId="6" fillId="0" borderId="9" xfId="0" applyFont="1" applyFill="1" applyBorder="1" applyAlignment="1">
      <alignment horizontal="left"/>
    </xf>
    <xf numFmtId="0" fontId="6" fillId="0" borderId="10" xfId="0" applyFont="1" applyFill="1" applyBorder="1" applyAlignment="1">
      <alignment horizontal="left"/>
    </xf>
    <xf numFmtId="0" fontId="2" fillId="0" borderId="11"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left"/>
    </xf>
    <xf numFmtId="0" fontId="6" fillId="2" borderId="2" xfId="0" applyFont="1" applyFill="1" applyBorder="1" applyAlignment="1">
      <alignment horizontal="left"/>
    </xf>
    <xf numFmtId="0" fontId="6" fillId="2" borderId="9" xfId="0" applyFont="1" applyFill="1" applyBorder="1" applyAlignment="1">
      <alignment horizontal="left"/>
    </xf>
    <xf numFmtId="0" fontId="6" fillId="2" borderId="10" xfId="0" applyFont="1" applyFill="1" applyBorder="1" applyAlignment="1">
      <alignment horizontal="left"/>
    </xf>
    <xf numFmtId="0" fontId="8" fillId="0" borderId="2" xfId="0" applyFont="1" applyFill="1" applyBorder="1" applyAlignment="1">
      <alignment horizontal="left"/>
    </xf>
    <xf numFmtId="0" fontId="8" fillId="0" borderId="9" xfId="0" applyFont="1" applyFill="1" applyBorder="1" applyAlignment="1">
      <alignment horizontal="left"/>
    </xf>
    <xf numFmtId="0" fontId="8" fillId="0" borderId="10" xfId="0" applyFont="1" applyFill="1" applyBorder="1" applyAlignment="1">
      <alignment horizontal="left"/>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d.usda.gov/programs-services/single-family-housing-programs/single-family-housing-repair-loans-grants" TargetMode="External"/><Relationship Id="rId13" Type="http://schemas.openxmlformats.org/officeDocument/2006/relationships/hyperlink" Target="https://www.bia.gov/as-ia/obpm/greenbook" TargetMode="External"/><Relationship Id="rId18" Type="http://schemas.openxmlformats.org/officeDocument/2006/relationships/hyperlink" Target="https://www.hud.gov/program_offices/comm_planning/htf" TargetMode="External"/><Relationship Id="rId26" Type="http://schemas.openxmlformats.org/officeDocument/2006/relationships/comments" Target="../comments1.xml"/><Relationship Id="rId3" Type="http://schemas.openxmlformats.org/officeDocument/2006/relationships/hyperlink" Target="https://www.epa.gov/dwcapacity/wiin-grant-small-underserved-and-disadvantaged-communities-grant-program" TargetMode="External"/><Relationship Id="rId21" Type="http://schemas.openxmlformats.org/officeDocument/2006/relationships/hyperlink" Target="https://www.hud.gov/program_offices/public_indian_housing/programs/ph/capfund" TargetMode="External"/><Relationship Id="rId7" Type="http://schemas.openxmlformats.org/officeDocument/2006/relationships/hyperlink" Target="https://www.epa.gov/dwsrf" TargetMode="External"/><Relationship Id="rId12" Type="http://schemas.openxmlformats.org/officeDocument/2006/relationships/hyperlink" Target="https://www.bia.gov/as-ia/obpm/greenbook" TargetMode="External"/><Relationship Id="rId17" Type="http://schemas.openxmlformats.org/officeDocument/2006/relationships/hyperlink" Target="https://www.hud.gov/program_offices/healthy_homes/lbp/lhc" TargetMode="External"/><Relationship Id="rId25" Type="http://schemas.openxmlformats.org/officeDocument/2006/relationships/vmlDrawing" Target="../drawings/vmlDrawing1.vml"/><Relationship Id="rId2" Type="http://schemas.openxmlformats.org/officeDocument/2006/relationships/hyperlink" Target="https://www.epa.gov/wifia/what-wifia" TargetMode="External"/><Relationship Id="rId16" Type="http://schemas.openxmlformats.org/officeDocument/2006/relationships/hyperlink" Target="https://www.hud.gov/program_offices/healthy_homes/hhi" TargetMode="External"/><Relationship Id="rId20" Type="http://schemas.openxmlformats.org/officeDocument/2006/relationships/hyperlink" Target="https://www.hud.gov/program_offices/comm_planning/home" TargetMode="External"/><Relationship Id="rId1" Type="http://schemas.openxmlformats.org/officeDocument/2006/relationships/hyperlink" Target="https://www.epa.gov/dwsrf" TargetMode="External"/><Relationship Id="rId6" Type="http://schemas.openxmlformats.org/officeDocument/2006/relationships/hyperlink" Target="https://www.epa.gov/dwsrf" TargetMode="External"/><Relationship Id="rId11" Type="http://schemas.openxmlformats.org/officeDocument/2006/relationships/hyperlink" Target="https://www.bia.gov/sites/bia.gov/files/assets/as-ia/opa/pdf/Indian%20Affairs%20BIL%20Spend%20Plan_FINAL.pdf" TargetMode="External"/><Relationship Id="rId24" Type="http://schemas.openxmlformats.org/officeDocument/2006/relationships/printerSettings" Target="../printerSettings/printerSettings1.bin"/><Relationship Id="rId5" Type="http://schemas.openxmlformats.org/officeDocument/2006/relationships/hyperlink" Target="https://www.epa.gov/dwcapacity/wiin-grant-reduction-lead-exposure-drinking-water" TargetMode="External"/><Relationship Id="rId15" Type="http://schemas.openxmlformats.org/officeDocument/2006/relationships/hyperlink" Target="https://www.bia.gov/as-ia/obpm/greenbook" TargetMode="External"/><Relationship Id="rId23" Type="http://schemas.openxmlformats.org/officeDocument/2006/relationships/hyperlink" Target="https://www.hud.gov/program_offices/healthy_homes/hhi" TargetMode="External"/><Relationship Id="rId10" Type="http://schemas.openxmlformats.org/officeDocument/2006/relationships/hyperlink" Target="https://www.medicaid.gov/federal-policy-guidance/downloads/faq11217.pdf" TargetMode="External"/><Relationship Id="rId19" Type="http://schemas.openxmlformats.org/officeDocument/2006/relationships/hyperlink" Target="https://www.hud.gov/program_offices/comm_planning/cdbg" TargetMode="External"/><Relationship Id="rId4" Type="http://schemas.openxmlformats.org/officeDocument/2006/relationships/hyperlink" Target="https://www.epa.gov/dwcapacity/wiin-grant-lead-testing-school-and-child-care-program-drinking-water" TargetMode="External"/><Relationship Id="rId9" Type="http://schemas.openxmlformats.org/officeDocument/2006/relationships/hyperlink" Target="https://www.rd.usda.gov/programs-services/water-environmental-programs" TargetMode="External"/><Relationship Id="rId14" Type="http://schemas.openxmlformats.org/officeDocument/2006/relationships/hyperlink" Target="https://www.bia.gov/as-ia/obpm/greenbook" TargetMode="External"/><Relationship Id="rId22" Type="http://schemas.openxmlformats.org/officeDocument/2006/relationships/hyperlink" Target="https://www.hud.gov/program_offices/public_indian_housing/programs/ph/capfu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101F-25E7-468B-85F0-0C1410D8B43F}">
  <dimension ref="A1:M45"/>
  <sheetViews>
    <sheetView tabSelected="1" topLeftCell="A4" zoomScale="70" zoomScaleNormal="70" workbookViewId="0">
      <pane ySplit="5" topLeftCell="A9" activePane="bottomLeft" state="frozen"/>
      <selection activeCell="E4" sqref="E4"/>
      <selection pane="bottomLeft" activeCell="A9" sqref="A9"/>
    </sheetView>
  </sheetViews>
  <sheetFormatPr defaultRowHeight="15" x14ac:dyDescent="0.25"/>
  <cols>
    <col min="1" max="1" width="13.140625" customWidth="1"/>
    <col min="2" max="2" width="33.85546875" bestFit="1" customWidth="1"/>
    <col min="3" max="3" width="65.42578125" customWidth="1"/>
    <col min="4" max="4" width="22.5703125" customWidth="1"/>
    <col min="5" max="5" width="24.7109375" style="2" customWidth="1"/>
    <col min="6" max="6" width="28.140625" style="2" bestFit="1" customWidth="1"/>
    <col min="7" max="7" width="19.85546875" customWidth="1"/>
    <col min="8" max="8" width="12.5703125" bestFit="1" customWidth="1"/>
    <col min="9" max="9" width="11.85546875" customWidth="1"/>
    <col min="10" max="10" width="17.140625" customWidth="1"/>
    <col min="11" max="12" width="15.42578125" style="2" customWidth="1"/>
    <col min="13" max="13" width="15" bestFit="1" customWidth="1"/>
  </cols>
  <sheetData>
    <row r="1" spans="1:13" ht="15.75" x14ac:dyDescent="0.25">
      <c r="A1" s="70" t="s">
        <v>121</v>
      </c>
      <c r="B1" s="71"/>
      <c r="C1" s="71"/>
      <c r="D1" s="71"/>
      <c r="E1" s="71"/>
      <c r="F1" s="71"/>
      <c r="G1" s="71"/>
      <c r="H1" s="71"/>
      <c r="I1" s="71"/>
      <c r="J1" s="71"/>
      <c r="K1" s="71"/>
      <c r="L1" s="71"/>
      <c r="M1" s="71"/>
    </row>
    <row r="2" spans="1:13" ht="25.5" customHeight="1" x14ac:dyDescent="0.25">
      <c r="A2" s="72" t="s">
        <v>120</v>
      </c>
      <c r="B2" s="70"/>
      <c r="C2" s="70"/>
      <c r="D2" s="70"/>
      <c r="E2" s="70"/>
      <c r="F2" s="70"/>
      <c r="G2" s="70"/>
      <c r="H2" s="70"/>
      <c r="I2" s="70"/>
      <c r="J2" s="70"/>
      <c r="K2" s="70"/>
      <c r="L2" s="70"/>
      <c r="M2" s="70"/>
    </row>
    <row r="3" spans="1:13" x14ac:dyDescent="0.25">
      <c r="A3" s="73"/>
      <c r="B3" s="73"/>
      <c r="C3" s="73"/>
      <c r="D3" s="73"/>
      <c r="E3" s="73"/>
      <c r="F3" s="73"/>
      <c r="G3" s="73"/>
      <c r="H3" s="73"/>
      <c r="I3" s="73"/>
      <c r="J3" s="73"/>
      <c r="K3" s="73"/>
      <c r="L3" s="73"/>
      <c r="M3" s="73"/>
    </row>
    <row r="4" spans="1:13" s="2" customFormat="1" ht="27" customHeight="1" x14ac:dyDescent="0.35">
      <c r="A4" s="79" t="s">
        <v>150</v>
      </c>
      <c r="B4" s="79"/>
      <c r="C4" s="79"/>
      <c r="D4" s="79"/>
      <c r="E4" s="79"/>
      <c r="F4" s="79"/>
      <c r="G4" s="79"/>
      <c r="H4" s="79"/>
      <c r="I4" s="79"/>
      <c r="J4" s="79"/>
      <c r="K4" s="79"/>
      <c r="L4" s="79"/>
      <c r="M4" s="79"/>
    </row>
    <row r="5" spans="1:13" s="2" customFormat="1" ht="27" customHeight="1" x14ac:dyDescent="0.25">
      <c r="A5" s="72" t="s">
        <v>153</v>
      </c>
      <c r="B5" s="72"/>
      <c r="C5" s="72"/>
      <c r="D5" s="72"/>
      <c r="E5" s="72"/>
      <c r="F5" s="72"/>
      <c r="G5" s="72"/>
      <c r="H5" s="72"/>
      <c r="I5" s="72"/>
      <c r="J5" s="72"/>
      <c r="K5" s="72"/>
      <c r="L5" s="72"/>
      <c r="M5" s="72"/>
    </row>
    <row r="6" spans="1:13" s="2" customFormat="1" x14ac:dyDescent="0.25">
      <c r="A6" s="80"/>
      <c r="B6" s="80"/>
      <c r="C6" s="80"/>
      <c r="D6" s="80"/>
      <c r="E6" s="80"/>
      <c r="F6" s="80"/>
      <c r="G6" s="80"/>
      <c r="H6" s="80"/>
      <c r="I6" s="80"/>
      <c r="J6" s="80"/>
      <c r="K6" s="80"/>
      <c r="L6" s="80"/>
      <c r="M6" s="80"/>
    </row>
    <row r="7" spans="1:13" ht="15.75" x14ac:dyDescent="0.25">
      <c r="A7" s="74" t="s">
        <v>0</v>
      </c>
      <c r="B7" s="74" t="s">
        <v>1</v>
      </c>
      <c r="C7" s="76" t="s">
        <v>24</v>
      </c>
      <c r="D7" s="74" t="s">
        <v>2</v>
      </c>
      <c r="E7" s="84" t="s">
        <v>115</v>
      </c>
      <c r="F7" s="84" t="s">
        <v>116</v>
      </c>
      <c r="G7" s="78" t="s">
        <v>3</v>
      </c>
      <c r="H7" s="74" t="s">
        <v>4</v>
      </c>
      <c r="I7" s="74"/>
      <c r="J7" s="74"/>
      <c r="K7" s="74"/>
      <c r="L7" s="74"/>
      <c r="M7" s="74"/>
    </row>
    <row r="8" spans="1:13" ht="14.45" customHeight="1" thickBot="1" x14ac:dyDescent="0.3">
      <c r="A8" s="75"/>
      <c r="B8" s="75"/>
      <c r="C8" s="77"/>
      <c r="D8" s="75"/>
      <c r="E8" s="85"/>
      <c r="F8" s="85"/>
      <c r="G8" s="75"/>
      <c r="H8" s="6" t="s">
        <v>5</v>
      </c>
      <c r="I8" s="7" t="s">
        <v>25</v>
      </c>
      <c r="J8" s="7" t="s">
        <v>23</v>
      </c>
      <c r="K8" s="7" t="s">
        <v>117</v>
      </c>
      <c r="L8" s="7" t="s">
        <v>118</v>
      </c>
      <c r="M8" s="23" t="s">
        <v>119</v>
      </c>
    </row>
    <row r="9" spans="1:13" ht="100.5" customHeight="1" x14ac:dyDescent="0.25">
      <c r="A9" s="17" t="s">
        <v>6</v>
      </c>
      <c r="B9" s="9" t="s">
        <v>26</v>
      </c>
      <c r="C9" s="9" t="s">
        <v>29</v>
      </c>
      <c r="D9" s="9" t="s">
        <v>31</v>
      </c>
      <c r="E9" s="24" t="s">
        <v>123</v>
      </c>
      <c r="F9" s="24" t="s">
        <v>122</v>
      </c>
      <c r="G9" s="10" t="s">
        <v>7</v>
      </c>
      <c r="H9" s="11">
        <v>1126</v>
      </c>
      <c r="I9" s="11">
        <v>1126</v>
      </c>
      <c r="J9" s="11">
        <v>0</v>
      </c>
      <c r="K9" s="11">
        <v>1126</v>
      </c>
      <c r="L9" s="3">
        <v>1126</v>
      </c>
      <c r="M9" s="3">
        <v>852</v>
      </c>
    </row>
    <row r="10" spans="1:13" ht="182.45" customHeight="1" x14ac:dyDescent="0.25">
      <c r="A10" s="17" t="s">
        <v>6</v>
      </c>
      <c r="B10" s="9" t="s">
        <v>27</v>
      </c>
      <c r="C10" s="9" t="s">
        <v>30</v>
      </c>
      <c r="D10" s="9" t="s">
        <v>31</v>
      </c>
      <c r="E10" s="24" t="s">
        <v>123</v>
      </c>
      <c r="F10" s="24" t="s">
        <v>151</v>
      </c>
      <c r="G10" s="10" t="s">
        <v>7</v>
      </c>
      <c r="H10" s="11">
        <v>0</v>
      </c>
      <c r="I10" s="11">
        <v>0</v>
      </c>
      <c r="J10" s="11">
        <v>11713</v>
      </c>
      <c r="K10" s="8">
        <v>0</v>
      </c>
      <c r="L10" s="29">
        <v>0</v>
      </c>
      <c r="M10" s="29">
        <v>0</v>
      </c>
    </row>
    <row r="11" spans="1:13" ht="181.5" customHeight="1" x14ac:dyDescent="0.25">
      <c r="A11" s="17" t="s">
        <v>8</v>
      </c>
      <c r="B11" s="9" t="s">
        <v>28</v>
      </c>
      <c r="C11" s="9" t="s">
        <v>32</v>
      </c>
      <c r="D11" s="9" t="s">
        <v>31</v>
      </c>
      <c r="E11" s="24" t="s">
        <v>124</v>
      </c>
      <c r="F11" s="24" t="s">
        <v>151</v>
      </c>
      <c r="G11" s="10" t="s">
        <v>7</v>
      </c>
      <c r="H11" s="8">
        <v>0</v>
      </c>
      <c r="I11" s="8">
        <v>0</v>
      </c>
      <c r="J11" s="11">
        <v>15000</v>
      </c>
      <c r="K11" s="8">
        <v>0</v>
      </c>
      <c r="L11" s="29">
        <v>0</v>
      </c>
      <c r="M11" s="29">
        <v>0</v>
      </c>
    </row>
    <row r="12" spans="1:13" ht="194.45" customHeight="1" x14ac:dyDescent="0.25">
      <c r="A12" s="33" t="s">
        <v>8</v>
      </c>
      <c r="B12" s="12" t="s">
        <v>9</v>
      </c>
      <c r="C12" s="12" t="s">
        <v>33</v>
      </c>
      <c r="D12" s="12" t="s">
        <v>10</v>
      </c>
      <c r="E12" s="25"/>
      <c r="F12" s="25"/>
      <c r="G12" s="13" t="s">
        <v>11</v>
      </c>
      <c r="H12" s="14">
        <v>65</v>
      </c>
      <c r="I12" s="46">
        <v>69.5</v>
      </c>
      <c r="J12" s="47">
        <v>0</v>
      </c>
      <c r="K12" s="46">
        <v>75.599999999999994</v>
      </c>
      <c r="L12" s="48">
        <v>80</v>
      </c>
      <c r="M12" s="29">
        <v>0</v>
      </c>
    </row>
    <row r="13" spans="1:13" ht="165" customHeight="1" x14ac:dyDescent="0.25">
      <c r="A13" s="17" t="s">
        <v>8</v>
      </c>
      <c r="B13" s="9" t="s">
        <v>12</v>
      </c>
      <c r="C13" s="9" t="s">
        <v>152</v>
      </c>
      <c r="D13" s="9" t="s">
        <v>13</v>
      </c>
      <c r="E13" s="24" t="s">
        <v>125</v>
      </c>
      <c r="F13" s="24" t="s">
        <v>126</v>
      </c>
      <c r="G13" s="10" t="s">
        <v>14</v>
      </c>
      <c r="H13" s="8">
        <v>26</v>
      </c>
      <c r="I13" s="49">
        <v>27.2</v>
      </c>
      <c r="J13" s="68">
        <v>5000</v>
      </c>
      <c r="K13" s="8">
        <v>30</v>
      </c>
      <c r="L13" s="15">
        <v>80</v>
      </c>
      <c r="M13" s="29">
        <v>0</v>
      </c>
    </row>
    <row r="14" spans="1:13" ht="158.1" customHeight="1" x14ac:dyDescent="0.25">
      <c r="A14" s="17" t="s">
        <v>8</v>
      </c>
      <c r="B14" s="9" t="s">
        <v>15</v>
      </c>
      <c r="C14" s="9" t="s">
        <v>16</v>
      </c>
      <c r="D14" s="9" t="s">
        <v>17</v>
      </c>
      <c r="E14" s="24" t="s">
        <v>127</v>
      </c>
      <c r="F14" s="24" t="s">
        <v>128</v>
      </c>
      <c r="G14" s="10" t="s">
        <v>18</v>
      </c>
      <c r="H14" s="8">
        <v>27</v>
      </c>
      <c r="I14" s="49">
        <v>27.5</v>
      </c>
      <c r="J14" s="8">
        <v>0</v>
      </c>
      <c r="K14" s="8">
        <v>31</v>
      </c>
      <c r="L14" s="15">
        <v>36.5</v>
      </c>
      <c r="M14" s="29">
        <v>0</v>
      </c>
    </row>
    <row r="15" spans="1:13" ht="197.45" customHeight="1" x14ac:dyDescent="0.25">
      <c r="A15" s="17" t="s">
        <v>8</v>
      </c>
      <c r="B15" s="9" t="s">
        <v>19</v>
      </c>
      <c r="C15" s="9" t="s">
        <v>20</v>
      </c>
      <c r="D15" s="9" t="s">
        <v>21</v>
      </c>
      <c r="E15" s="24" t="s">
        <v>129</v>
      </c>
      <c r="F15" s="24" t="s">
        <v>130</v>
      </c>
      <c r="G15" s="10" t="s">
        <v>22</v>
      </c>
      <c r="H15" s="8">
        <v>22</v>
      </c>
      <c r="I15" s="47">
        <v>22</v>
      </c>
      <c r="J15" s="8">
        <v>0</v>
      </c>
      <c r="K15" s="8">
        <v>25</v>
      </c>
      <c r="L15" s="29">
        <v>182</v>
      </c>
      <c r="M15" s="29">
        <v>0</v>
      </c>
    </row>
    <row r="16" spans="1:13" s="2" customFormat="1" ht="15.75" x14ac:dyDescent="0.25">
      <c r="A16" s="87" t="s">
        <v>96</v>
      </c>
      <c r="B16" s="88"/>
      <c r="C16" s="88"/>
      <c r="D16" s="88"/>
      <c r="E16" s="88"/>
      <c r="F16" s="88"/>
      <c r="G16" s="89"/>
      <c r="H16" s="16">
        <f>SUM(H9:H15)</f>
        <v>1266</v>
      </c>
      <c r="I16" s="16">
        <f t="shared" ref="I16:M16" si="0">SUM(I9:I15)</f>
        <v>1272.2</v>
      </c>
      <c r="J16" s="16">
        <f t="shared" si="0"/>
        <v>31713</v>
      </c>
      <c r="K16" s="16">
        <f t="shared" si="0"/>
        <v>1287.5999999999999</v>
      </c>
      <c r="L16" s="16">
        <f t="shared" si="0"/>
        <v>1504.5</v>
      </c>
      <c r="M16" s="16">
        <f t="shared" si="0"/>
        <v>852</v>
      </c>
    </row>
    <row r="17" spans="1:13" ht="121.5" customHeight="1" x14ac:dyDescent="0.25">
      <c r="A17" s="34" t="s">
        <v>34</v>
      </c>
      <c r="B17" s="35" t="s">
        <v>35</v>
      </c>
      <c r="C17" s="36" t="s">
        <v>131</v>
      </c>
      <c r="D17" s="36" t="s">
        <v>36</v>
      </c>
      <c r="E17" s="37"/>
      <c r="F17" s="69" t="s">
        <v>170</v>
      </c>
      <c r="G17" s="38" t="s">
        <v>114</v>
      </c>
      <c r="H17" s="26">
        <v>25</v>
      </c>
      <c r="I17" s="27">
        <v>91</v>
      </c>
      <c r="J17" s="27">
        <v>0</v>
      </c>
      <c r="K17" s="27">
        <v>85</v>
      </c>
      <c r="L17" s="31">
        <v>100</v>
      </c>
      <c r="M17" s="31">
        <v>0</v>
      </c>
    </row>
    <row r="18" spans="1:13" ht="110.25" x14ac:dyDescent="0.25">
      <c r="A18" s="39" t="s">
        <v>37</v>
      </c>
      <c r="B18" s="35" t="s">
        <v>38</v>
      </c>
      <c r="C18" s="35" t="s">
        <v>39</v>
      </c>
      <c r="D18" s="35" t="s">
        <v>40</v>
      </c>
      <c r="E18" s="40"/>
      <c r="F18" s="40"/>
      <c r="G18" s="13" t="s">
        <v>113</v>
      </c>
      <c r="H18" s="50">
        <v>0.192</v>
      </c>
      <c r="I18" s="51">
        <v>0.20599999999999999</v>
      </c>
      <c r="J18" s="52">
        <v>0</v>
      </c>
      <c r="K18" s="51">
        <v>0.28000000000000003</v>
      </c>
      <c r="L18" s="50">
        <v>0.5</v>
      </c>
      <c r="M18" s="53">
        <v>0</v>
      </c>
    </row>
    <row r="19" spans="1:13" s="2" customFormat="1" ht="20.100000000000001" customHeight="1" x14ac:dyDescent="0.25">
      <c r="A19" s="90" t="s">
        <v>97</v>
      </c>
      <c r="B19" s="91"/>
      <c r="C19" s="91"/>
      <c r="D19" s="91"/>
      <c r="E19" s="91"/>
      <c r="F19" s="91"/>
      <c r="G19" s="92"/>
      <c r="H19" s="54">
        <f>SUM(H17:H18)</f>
        <v>25.192</v>
      </c>
      <c r="I19" s="54">
        <f t="shared" ref="I19:M19" si="1">SUM(I17:I18)</f>
        <v>91.206000000000003</v>
      </c>
      <c r="J19" s="54">
        <f t="shared" si="1"/>
        <v>0</v>
      </c>
      <c r="K19" s="54">
        <f t="shared" si="1"/>
        <v>85.28</v>
      </c>
      <c r="L19" s="54">
        <f t="shared" si="1"/>
        <v>100.5</v>
      </c>
      <c r="M19" s="54">
        <f t="shared" si="1"/>
        <v>0</v>
      </c>
    </row>
    <row r="20" spans="1:13" ht="316.5" customHeight="1" x14ac:dyDescent="0.25">
      <c r="A20" s="12" t="s">
        <v>102</v>
      </c>
      <c r="B20" s="12" t="s">
        <v>103</v>
      </c>
      <c r="C20" s="12" t="s">
        <v>112</v>
      </c>
      <c r="D20" s="12" t="s">
        <v>104</v>
      </c>
      <c r="E20" s="25"/>
      <c r="F20" s="25"/>
      <c r="G20" s="13" t="s">
        <v>105</v>
      </c>
      <c r="H20" s="53">
        <v>5</v>
      </c>
      <c r="I20" s="53">
        <v>4</v>
      </c>
      <c r="J20" s="53">
        <v>0</v>
      </c>
      <c r="K20" s="53">
        <v>5</v>
      </c>
      <c r="L20" s="31">
        <v>0</v>
      </c>
      <c r="M20" s="29">
        <v>0</v>
      </c>
    </row>
    <row r="21" spans="1:13" s="2" customFormat="1" ht="75.95" customHeight="1" x14ac:dyDescent="0.25">
      <c r="A21" s="17" t="s">
        <v>41</v>
      </c>
      <c r="B21" s="9" t="s">
        <v>42</v>
      </c>
      <c r="C21" s="9" t="s">
        <v>43</v>
      </c>
      <c r="D21" s="9" t="s">
        <v>44</v>
      </c>
      <c r="E21" s="24"/>
      <c r="F21" s="24"/>
      <c r="G21" s="10" t="s">
        <v>45</v>
      </c>
      <c r="H21" s="31">
        <v>2</v>
      </c>
      <c r="I21" s="53">
        <v>2</v>
      </c>
      <c r="J21" s="31">
        <v>0</v>
      </c>
      <c r="K21" s="31">
        <v>3</v>
      </c>
      <c r="L21" s="31">
        <v>3</v>
      </c>
      <c r="M21" s="31">
        <v>0</v>
      </c>
    </row>
    <row r="22" spans="1:13" s="2" customFormat="1" ht="15.75" x14ac:dyDescent="0.25">
      <c r="A22" s="81" t="s">
        <v>98</v>
      </c>
      <c r="B22" s="82"/>
      <c r="C22" s="82"/>
      <c r="D22" s="82"/>
      <c r="E22" s="82"/>
      <c r="F22" s="82"/>
      <c r="G22" s="83"/>
      <c r="H22" s="18">
        <f>SUM(H20:H21)</f>
        <v>7</v>
      </c>
      <c r="I22" s="18">
        <f t="shared" ref="I22:J22" si="2">SUM(I20:I21)</f>
        <v>6</v>
      </c>
      <c r="J22" s="18">
        <f t="shared" si="2"/>
        <v>0</v>
      </c>
      <c r="K22" s="18"/>
      <c r="L22" s="29"/>
      <c r="M22" s="29"/>
    </row>
    <row r="23" spans="1:13" s="2" customFormat="1" ht="165.95" customHeight="1" x14ac:dyDescent="0.25">
      <c r="A23" s="12" t="s">
        <v>106</v>
      </c>
      <c r="B23" s="12" t="s">
        <v>107</v>
      </c>
      <c r="C23" s="12" t="s">
        <v>108</v>
      </c>
      <c r="D23" s="12" t="s">
        <v>109</v>
      </c>
      <c r="E23" s="25" t="s">
        <v>148</v>
      </c>
      <c r="F23" s="25" t="s">
        <v>149</v>
      </c>
      <c r="G23" s="13" t="s">
        <v>110</v>
      </c>
      <c r="H23" s="4">
        <v>1.5</v>
      </c>
      <c r="I23" s="4">
        <v>1.5</v>
      </c>
      <c r="J23" s="4">
        <v>0</v>
      </c>
      <c r="K23" s="4">
        <v>2</v>
      </c>
      <c r="L23" s="29">
        <v>2</v>
      </c>
      <c r="M23" s="29">
        <v>0</v>
      </c>
    </row>
    <row r="24" spans="1:13" ht="15.75" x14ac:dyDescent="0.25">
      <c r="A24" s="81" t="s">
        <v>111</v>
      </c>
      <c r="B24" s="82"/>
      <c r="C24" s="82"/>
      <c r="D24" s="82"/>
      <c r="E24" s="82"/>
      <c r="F24" s="82"/>
      <c r="G24" s="83"/>
      <c r="H24" s="19">
        <f>SUM(H23)</f>
        <v>1.5</v>
      </c>
      <c r="I24" s="19">
        <f t="shared" ref="I24:J24" si="3">SUM(I23)</f>
        <v>1.5</v>
      </c>
      <c r="J24" s="19">
        <f t="shared" si="3"/>
        <v>0</v>
      </c>
      <c r="K24" s="19"/>
      <c r="L24" s="29"/>
      <c r="M24" s="29"/>
    </row>
    <row r="25" spans="1:13" s="1" customFormat="1" ht="99" customHeight="1" x14ac:dyDescent="0.25">
      <c r="A25" s="17" t="s">
        <v>49</v>
      </c>
      <c r="B25" s="30" t="s">
        <v>132</v>
      </c>
      <c r="C25" s="12" t="s">
        <v>133</v>
      </c>
      <c r="D25" s="12" t="s">
        <v>134</v>
      </c>
      <c r="E25" s="25"/>
      <c r="F25" s="25" t="s">
        <v>135</v>
      </c>
      <c r="G25" s="13" t="s">
        <v>46</v>
      </c>
      <c r="H25" s="55">
        <v>18</v>
      </c>
      <c r="I25" s="55">
        <v>25</v>
      </c>
      <c r="J25" s="55">
        <v>0</v>
      </c>
      <c r="K25" s="55">
        <v>28</v>
      </c>
      <c r="L25" s="29">
        <v>38</v>
      </c>
      <c r="M25" s="29">
        <v>0</v>
      </c>
    </row>
    <row r="26" spans="1:13" s="1" customFormat="1" ht="123.75" customHeight="1" x14ac:dyDescent="0.25">
      <c r="A26" s="17" t="s">
        <v>49</v>
      </c>
      <c r="B26" s="30" t="s">
        <v>136</v>
      </c>
      <c r="C26" s="41" t="s">
        <v>137</v>
      </c>
      <c r="D26" s="12" t="s">
        <v>138</v>
      </c>
      <c r="E26" s="25"/>
      <c r="F26" s="25" t="s">
        <v>139</v>
      </c>
      <c r="G26" s="13" t="s">
        <v>46</v>
      </c>
      <c r="H26" s="55">
        <v>1</v>
      </c>
      <c r="I26" s="55">
        <v>1</v>
      </c>
      <c r="J26" s="55">
        <v>0</v>
      </c>
      <c r="K26" s="55">
        <v>1</v>
      </c>
      <c r="L26" s="29">
        <v>1</v>
      </c>
      <c r="M26" s="29">
        <v>0</v>
      </c>
    </row>
    <row r="27" spans="1:13" s="5" customFormat="1" ht="132" customHeight="1" x14ac:dyDescent="0.25">
      <c r="A27" s="17" t="s">
        <v>49</v>
      </c>
      <c r="B27" s="12" t="s">
        <v>140</v>
      </c>
      <c r="C27" s="12" t="s">
        <v>141</v>
      </c>
      <c r="D27" s="12" t="s">
        <v>142</v>
      </c>
      <c r="E27" s="25"/>
      <c r="F27" s="25" t="s">
        <v>139</v>
      </c>
      <c r="G27" s="13" t="s">
        <v>46</v>
      </c>
      <c r="H27" s="4">
        <v>0</v>
      </c>
      <c r="I27" s="4">
        <v>10</v>
      </c>
      <c r="J27" s="4">
        <v>0</v>
      </c>
      <c r="K27" s="4">
        <v>10</v>
      </c>
      <c r="L27" s="29">
        <v>10</v>
      </c>
      <c r="M27" s="29">
        <v>0</v>
      </c>
    </row>
    <row r="28" spans="1:13" s="5" customFormat="1" ht="123.75" customHeight="1" x14ac:dyDescent="0.25">
      <c r="A28" s="12" t="s">
        <v>49</v>
      </c>
      <c r="B28" s="12" t="s">
        <v>143</v>
      </c>
      <c r="C28" s="12" t="s">
        <v>144</v>
      </c>
      <c r="D28" s="12" t="s">
        <v>47</v>
      </c>
      <c r="E28" s="25"/>
      <c r="F28" s="25" t="s">
        <v>139</v>
      </c>
      <c r="G28" s="13" t="s">
        <v>48</v>
      </c>
      <c r="H28" s="20">
        <v>0</v>
      </c>
      <c r="I28" s="4">
        <v>0</v>
      </c>
      <c r="J28" s="4">
        <v>41</v>
      </c>
      <c r="K28" s="20">
        <v>0</v>
      </c>
      <c r="L28" s="29">
        <v>0</v>
      </c>
      <c r="M28" s="29">
        <v>0</v>
      </c>
    </row>
    <row r="29" spans="1:13" s="1" customFormat="1" ht="198" customHeight="1" x14ac:dyDescent="0.25">
      <c r="A29" s="42" t="s">
        <v>50</v>
      </c>
      <c r="B29" s="42" t="s">
        <v>145</v>
      </c>
      <c r="C29" s="42" t="s">
        <v>146</v>
      </c>
      <c r="D29" s="42" t="s">
        <v>51</v>
      </c>
      <c r="E29" s="43"/>
      <c r="F29" s="25" t="s">
        <v>147</v>
      </c>
      <c r="G29" s="13" t="s">
        <v>46</v>
      </c>
      <c r="H29" s="20">
        <v>2</v>
      </c>
      <c r="I29" s="4">
        <v>3</v>
      </c>
      <c r="J29" s="4">
        <v>0</v>
      </c>
      <c r="K29" s="20">
        <v>3</v>
      </c>
      <c r="L29" s="29">
        <v>3</v>
      </c>
      <c r="M29" s="29">
        <v>0</v>
      </c>
    </row>
    <row r="30" spans="1:13" s="1" customFormat="1" ht="96.95" customHeight="1" x14ac:dyDescent="0.25">
      <c r="A30" s="17" t="s">
        <v>62</v>
      </c>
      <c r="B30" s="12" t="s">
        <v>52</v>
      </c>
      <c r="C30" s="42" t="s">
        <v>53</v>
      </c>
      <c r="D30" s="42" t="s">
        <v>54</v>
      </c>
      <c r="E30" s="43"/>
      <c r="F30" s="43"/>
      <c r="G30" s="44" t="s">
        <v>55</v>
      </c>
      <c r="H30" s="28">
        <v>155.4</v>
      </c>
      <c r="I30" s="28">
        <v>169</v>
      </c>
      <c r="J30" s="28">
        <v>0</v>
      </c>
      <c r="K30" s="28">
        <v>338</v>
      </c>
      <c r="L30" s="29">
        <v>218</v>
      </c>
      <c r="M30" s="29">
        <v>0</v>
      </c>
    </row>
    <row r="31" spans="1:13" s="1" customFormat="1" ht="95.45" customHeight="1" x14ac:dyDescent="0.25">
      <c r="A31" s="17" t="s">
        <v>62</v>
      </c>
      <c r="B31" s="33" t="s">
        <v>56</v>
      </c>
      <c r="C31" s="12" t="s">
        <v>57</v>
      </c>
      <c r="D31" s="12" t="s">
        <v>58</v>
      </c>
      <c r="E31" s="25"/>
      <c r="F31" s="25"/>
      <c r="G31" s="45" t="s">
        <v>55</v>
      </c>
      <c r="H31" s="28">
        <v>127.8</v>
      </c>
      <c r="I31" s="28">
        <v>133</v>
      </c>
      <c r="J31" s="28">
        <v>0</v>
      </c>
      <c r="K31" s="28">
        <v>121</v>
      </c>
      <c r="L31" s="29">
        <v>121</v>
      </c>
      <c r="M31" s="29">
        <v>0</v>
      </c>
    </row>
    <row r="32" spans="1:13" s="2" customFormat="1" ht="146.1" customHeight="1" x14ac:dyDescent="0.25">
      <c r="A32" s="17" t="s">
        <v>62</v>
      </c>
      <c r="B32" s="33" t="s">
        <v>59</v>
      </c>
      <c r="C32" s="42" t="s">
        <v>60</v>
      </c>
      <c r="D32" s="42" t="s">
        <v>61</v>
      </c>
      <c r="E32" s="43"/>
      <c r="F32" s="43"/>
      <c r="G32" s="44" t="s">
        <v>55</v>
      </c>
      <c r="H32" s="28">
        <v>324.2</v>
      </c>
      <c r="I32" s="28">
        <v>324.2</v>
      </c>
      <c r="J32" s="28">
        <v>0</v>
      </c>
      <c r="K32" s="28">
        <v>324</v>
      </c>
      <c r="L32" s="29">
        <v>324</v>
      </c>
      <c r="M32" s="29">
        <v>0</v>
      </c>
    </row>
    <row r="33" spans="1:13" s="2" customFormat="1" ht="20.100000000000001" customHeight="1" x14ac:dyDescent="0.25">
      <c r="A33" s="81" t="s">
        <v>99</v>
      </c>
      <c r="B33" s="82"/>
      <c r="C33" s="82"/>
      <c r="D33" s="82"/>
      <c r="E33" s="82"/>
      <c r="F33" s="82"/>
      <c r="G33" s="83"/>
      <c r="H33" s="21">
        <f>SUM(H25:H32)</f>
        <v>628.4</v>
      </c>
      <c r="I33" s="21">
        <f t="shared" ref="I33:M33" si="4">SUM(I25:I32)</f>
        <v>665.2</v>
      </c>
      <c r="J33" s="21">
        <f t="shared" si="4"/>
        <v>41</v>
      </c>
      <c r="K33" s="21">
        <f t="shared" si="4"/>
        <v>825</v>
      </c>
      <c r="L33" s="21">
        <f t="shared" si="4"/>
        <v>715</v>
      </c>
      <c r="M33" s="21">
        <f t="shared" si="4"/>
        <v>0</v>
      </c>
    </row>
    <row r="34" spans="1:13" s="2" customFormat="1" ht="168.95" customHeight="1" x14ac:dyDescent="0.25">
      <c r="A34" s="12" t="s">
        <v>63</v>
      </c>
      <c r="B34" s="12" t="s">
        <v>64</v>
      </c>
      <c r="C34" s="12" t="s">
        <v>65</v>
      </c>
      <c r="D34" s="35" t="s">
        <v>66</v>
      </c>
      <c r="E34" s="56" t="s">
        <v>154</v>
      </c>
      <c r="F34" s="25" t="s">
        <v>155</v>
      </c>
      <c r="G34" s="57" t="s">
        <v>67</v>
      </c>
      <c r="H34" s="58">
        <v>28</v>
      </c>
      <c r="I34" s="58">
        <v>28</v>
      </c>
      <c r="J34" s="58">
        <v>0</v>
      </c>
      <c r="K34" s="58">
        <v>26</v>
      </c>
      <c r="L34" s="29">
        <v>35</v>
      </c>
      <c r="M34" s="29">
        <v>0</v>
      </c>
    </row>
    <row r="35" spans="1:13" s="2" customFormat="1" ht="144.94999999999999" customHeight="1" x14ac:dyDescent="0.25">
      <c r="A35" s="12" t="s">
        <v>63</v>
      </c>
      <c r="B35" s="12" t="s">
        <v>68</v>
      </c>
      <c r="C35" s="12" t="s">
        <v>69</v>
      </c>
      <c r="D35" s="12" t="s">
        <v>70</v>
      </c>
      <c r="E35" s="56" t="s">
        <v>154</v>
      </c>
      <c r="F35" s="25" t="s">
        <v>155</v>
      </c>
      <c r="G35" s="57" t="s">
        <v>71</v>
      </c>
      <c r="H35" s="58">
        <v>12</v>
      </c>
      <c r="I35" s="58">
        <v>37</v>
      </c>
      <c r="J35" s="58">
        <v>0</v>
      </c>
      <c r="K35" s="58">
        <v>17</v>
      </c>
      <c r="L35" s="29">
        <v>45</v>
      </c>
      <c r="M35" s="29">
        <v>0</v>
      </c>
    </row>
    <row r="36" spans="1:13" s="2" customFormat="1" ht="123.6" customHeight="1" x14ac:dyDescent="0.25">
      <c r="A36" s="12" t="s">
        <v>63</v>
      </c>
      <c r="B36" s="30" t="s">
        <v>156</v>
      </c>
      <c r="C36" s="12" t="s">
        <v>157</v>
      </c>
      <c r="D36" s="12" t="s">
        <v>158</v>
      </c>
      <c r="E36" s="25" t="s">
        <v>159</v>
      </c>
      <c r="F36" s="25" t="s">
        <v>160</v>
      </c>
      <c r="G36" s="57" t="s">
        <v>71</v>
      </c>
      <c r="H36" s="58">
        <v>0</v>
      </c>
      <c r="I36" s="58">
        <v>0</v>
      </c>
      <c r="J36" s="58">
        <v>0</v>
      </c>
      <c r="K36" s="58">
        <v>0</v>
      </c>
      <c r="L36" s="29">
        <v>10</v>
      </c>
      <c r="M36" s="29">
        <v>0</v>
      </c>
    </row>
    <row r="37" spans="1:13" s="2" customFormat="1" ht="126.6" customHeight="1" x14ac:dyDescent="0.25">
      <c r="A37" s="59" t="s">
        <v>63</v>
      </c>
      <c r="B37" s="59" t="s">
        <v>72</v>
      </c>
      <c r="C37" s="59" t="s">
        <v>73</v>
      </c>
      <c r="D37" s="59" t="s">
        <v>74</v>
      </c>
      <c r="E37" s="60" t="s">
        <v>161</v>
      </c>
      <c r="F37" s="60" t="s">
        <v>162</v>
      </c>
      <c r="G37" s="61" t="s">
        <v>75</v>
      </c>
      <c r="H37" s="62">
        <v>52</v>
      </c>
      <c r="I37" s="63">
        <v>199</v>
      </c>
      <c r="J37" s="63">
        <v>0</v>
      </c>
      <c r="K37" s="63">
        <v>110</v>
      </c>
      <c r="L37" s="63">
        <v>110</v>
      </c>
      <c r="M37" s="63">
        <v>0</v>
      </c>
    </row>
    <row r="38" spans="1:13" s="2" customFormat="1" ht="140.44999999999999" customHeight="1" x14ac:dyDescent="0.25">
      <c r="A38" s="59" t="s">
        <v>63</v>
      </c>
      <c r="B38" s="59" t="s">
        <v>76</v>
      </c>
      <c r="C38" s="59" t="s">
        <v>163</v>
      </c>
      <c r="D38" s="59" t="s">
        <v>77</v>
      </c>
      <c r="E38" s="60" t="s">
        <v>161</v>
      </c>
      <c r="F38" s="60" t="s">
        <v>164</v>
      </c>
      <c r="G38" s="61" t="s">
        <v>78</v>
      </c>
      <c r="H38" s="63">
        <v>54</v>
      </c>
      <c r="I38" s="63">
        <v>160</v>
      </c>
      <c r="J38" s="63">
        <v>0</v>
      </c>
      <c r="K38" s="63">
        <v>148</v>
      </c>
      <c r="L38" s="63">
        <v>148</v>
      </c>
      <c r="M38" s="63">
        <v>0</v>
      </c>
    </row>
    <row r="39" spans="1:13" s="1" customFormat="1" ht="110.25" x14ac:dyDescent="0.25">
      <c r="A39" s="12" t="s">
        <v>63</v>
      </c>
      <c r="B39" s="12" t="s">
        <v>79</v>
      </c>
      <c r="C39" s="12" t="s">
        <v>80</v>
      </c>
      <c r="D39" s="12" t="s">
        <v>81</v>
      </c>
      <c r="E39" s="25" t="s">
        <v>161</v>
      </c>
      <c r="F39" s="40" t="s">
        <v>165</v>
      </c>
      <c r="G39" s="57" t="s">
        <v>82</v>
      </c>
      <c r="H39" s="58">
        <v>711</v>
      </c>
      <c r="I39" s="58">
        <v>740</v>
      </c>
      <c r="J39" s="58">
        <v>0</v>
      </c>
      <c r="K39" s="58">
        <v>355</v>
      </c>
      <c r="L39" s="29">
        <v>324</v>
      </c>
      <c r="M39" s="29">
        <v>0</v>
      </c>
    </row>
    <row r="40" spans="1:13" ht="128.1" customHeight="1" x14ac:dyDescent="0.25">
      <c r="A40" s="12" t="s">
        <v>63</v>
      </c>
      <c r="B40" s="12" t="s">
        <v>83</v>
      </c>
      <c r="C40" s="12" t="s">
        <v>84</v>
      </c>
      <c r="D40" s="12" t="s">
        <v>166</v>
      </c>
      <c r="E40" s="25" t="s">
        <v>167</v>
      </c>
      <c r="F40" s="25" t="s">
        <v>168</v>
      </c>
      <c r="G40" s="57" t="s">
        <v>85</v>
      </c>
      <c r="H40" s="22">
        <v>3450</v>
      </c>
      <c r="I40" s="22">
        <v>3300</v>
      </c>
      <c r="J40" s="58">
        <v>0</v>
      </c>
      <c r="K40" s="58">
        <v>3300</v>
      </c>
      <c r="L40" s="29">
        <v>3300</v>
      </c>
      <c r="M40" s="29">
        <v>0</v>
      </c>
    </row>
    <row r="41" spans="1:13" ht="102" customHeight="1" x14ac:dyDescent="0.25">
      <c r="A41" s="12" t="s">
        <v>63</v>
      </c>
      <c r="B41" s="12" t="s">
        <v>86</v>
      </c>
      <c r="C41" s="12" t="s">
        <v>87</v>
      </c>
      <c r="D41" s="12" t="s">
        <v>88</v>
      </c>
      <c r="E41" s="25" t="s">
        <v>161</v>
      </c>
      <c r="F41" s="25" t="s">
        <v>169</v>
      </c>
      <c r="G41" s="57" t="s">
        <v>89</v>
      </c>
      <c r="H41" s="58">
        <v>1350</v>
      </c>
      <c r="I41" s="64">
        <v>1500</v>
      </c>
      <c r="J41" s="58">
        <v>0</v>
      </c>
      <c r="K41" s="58">
        <v>1500</v>
      </c>
      <c r="L41" s="29">
        <v>1800</v>
      </c>
      <c r="M41" s="29">
        <v>0</v>
      </c>
    </row>
    <row r="42" spans="1:13" s="2" customFormat="1" ht="112.5" customHeight="1" x14ac:dyDescent="0.25">
      <c r="A42" s="12" t="s">
        <v>63</v>
      </c>
      <c r="B42" s="12" t="s">
        <v>90</v>
      </c>
      <c r="C42" s="12" t="s">
        <v>91</v>
      </c>
      <c r="D42" s="12" t="s">
        <v>92</v>
      </c>
      <c r="E42" s="12" t="s">
        <v>161</v>
      </c>
      <c r="F42" s="12" t="s">
        <v>169</v>
      </c>
      <c r="G42" s="65" t="s">
        <v>93</v>
      </c>
      <c r="H42" s="58">
        <v>35</v>
      </c>
      <c r="I42" s="58">
        <v>40</v>
      </c>
      <c r="J42" s="58">
        <v>0</v>
      </c>
      <c r="K42" s="58">
        <v>40</v>
      </c>
      <c r="L42" s="29">
        <v>60</v>
      </c>
      <c r="M42" s="29">
        <v>0</v>
      </c>
    </row>
    <row r="43" spans="1:13" ht="96.95" customHeight="1" x14ac:dyDescent="0.25">
      <c r="A43" s="12" t="s">
        <v>63</v>
      </c>
      <c r="B43" s="12" t="s">
        <v>94</v>
      </c>
      <c r="C43" s="12" t="s">
        <v>95</v>
      </c>
      <c r="D43" s="12" t="s">
        <v>92</v>
      </c>
      <c r="E43" s="12" t="s">
        <v>161</v>
      </c>
      <c r="F43" s="12" t="s">
        <v>169</v>
      </c>
      <c r="G43" s="65" t="s">
        <v>93</v>
      </c>
      <c r="H43" s="66">
        <v>2765</v>
      </c>
      <c r="I43" s="66">
        <v>3200</v>
      </c>
      <c r="J43" s="58">
        <v>0</v>
      </c>
      <c r="K43" s="66">
        <v>3200</v>
      </c>
      <c r="L43" s="29">
        <v>3225</v>
      </c>
      <c r="M43" s="29">
        <v>0</v>
      </c>
    </row>
    <row r="44" spans="1:13" s="5" customFormat="1" ht="15.95" customHeight="1" x14ac:dyDescent="0.25">
      <c r="A44" s="81" t="s">
        <v>100</v>
      </c>
      <c r="B44" s="82"/>
      <c r="C44" s="82"/>
      <c r="D44" s="82"/>
      <c r="E44" s="82"/>
      <c r="F44" s="82"/>
      <c r="G44" s="83"/>
      <c r="H44" s="67">
        <f>SUM(H34:H43)</f>
        <v>8457</v>
      </c>
      <c r="I44" s="67">
        <f t="shared" ref="I44:M44" si="5">SUM(I34:I43)</f>
        <v>9204</v>
      </c>
      <c r="J44" s="67">
        <f t="shared" si="5"/>
        <v>0</v>
      </c>
      <c r="K44" s="67">
        <f t="shared" si="5"/>
        <v>8696</v>
      </c>
      <c r="L44" s="67">
        <f t="shared" si="5"/>
        <v>9057</v>
      </c>
      <c r="M44" s="67">
        <f t="shared" si="5"/>
        <v>0</v>
      </c>
    </row>
    <row r="45" spans="1:13" ht="15.75" x14ac:dyDescent="0.25">
      <c r="A45" s="86" t="s">
        <v>101</v>
      </c>
      <c r="B45" s="86"/>
      <c r="C45" s="86"/>
      <c r="D45" s="86"/>
      <c r="E45" s="86"/>
      <c r="F45" s="86"/>
      <c r="G45" s="86"/>
      <c r="H45" s="32">
        <f>SUM(H44,H33,H24,H22,H19,H16)</f>
        <v>10385.091999999999</v>
      </c>
      <c r="I45" s="32">
        <f t="shared" ref="I45:M45" si="6">SUM(I44,I33,I24,I22,I19,I16)</f>
        <v>11240.106000000002</v>
      </c>
      <c r="J45" s="32">
        <f t="shared" si="6"/>
        <v>31754</v>
      </c>
      <c r="K45" s="32">
        <f t="shared" si="6"/>
        <v>10893.880000000001</v>
      </c>
      <c r="L45" s="32">
        <f t="shared" si="6"/>
        <v>11377</v>
      </c>
      <c r="M45" s="32">
        <f t="shared" si="6"/>
        <v>852</v>
      </c>
    </row>
  </sheetData>
  <mergeCells count="19">
    <mergeCell ref="A22:G22"/>
    <mergeCell ref="E7:E8"/>
    <mergeCell ref="F7:F8"/>
    <mergeCell ref="A45:G45"/>
    <mergeCell ref="A16:G16"/>
    <mergeCell ref="A19:G19"/>
    <mergeCell ref="A24:G24"/>
    <mergeCell ref="A33:G33"/>
    <mergeCell ref="A44:G44"/>
    <mergeCell ref="A1:M1"/>
    <mergeCell ref="A2:M3"/>
    <mergeCell ref="H7:M7"/>
    <mergeCell ref="A7:A8"/>
    <mergeCell ref="B7:B8"/>
    <mergeCell ref="C7:C8"/>
    <mergeCell ref="D7:D8"/>
    <mergeCell ref="G7:G8"/>
    <mergeCell ref="A4:M4"/>
    <mergeCell ref="A5:M6"/>
  </mergeCells>
  <hyperlinks>
    <hyperlink ref="G9" r:id="rId1" xr:uid="{EBBF989E-C4AC-4BEB-BB27-43AF294BA845}"/>
    <hyperlink ref="G12" r:id="rId2" xr:uid="{F4343DB8-4814-4C4C-A63F-A699F781FA19}"/>
    <hyperlink ref="G13" r:id="rId3" xr:uid="{45F3B2CB-D3EF-4D19-A7AC-3E404566B0CD}"/>
    <hyperlink ref="G14" r:id="rId4" xr:uid="{49479E1C-9537-4A28-B392-4DE33C1DD189}"/>
    <hyperlink ref="G15" r:id="rId5" xr:uid="{F200ED05-2ACE-4C69-ACAB-64F0FB4B80DA}"/>
    <hyperlink ref="G10" r:id="rId6" xr:uid="{E24F1D7B-49E8-4608-8E20-396360AFEF77}"/>
    <hyperlink ref="G11" r:id="rId7" xr:uid="{F82D6D43-1850-49CA-A2A7-41F81820F559}"/>
    <hyperlink ref="G18" r:id="rId8" xr:uid="{ECC7B896-A62E-4127-9E08-9B7E1AE3A4D9}"/>
    <hyperlink ref="G17" r:id="rId9" xr:uid="{1649A3DF-50EF-4B40-851B-3F6CC1D1500D}"/>
    <hyperlink ref="G20" r:id="rId10" xr:uid="{A09F3540-8F8C-4F2F-BBC1-609486063BF9}"/>
    <hyperlink ref="G28" r:id="rId11" xr:uid="{B9753402-4898-45A7-8B6A-D0CC52502B55}"/>
    <hyperlink ref="G27" r:id="rId12" xr:uid="{F0AAE522-C5BE-48EF-9251-DA460C6C2774}"/>
    <hyperlink ref="G26" r:id="rId13" xr:uid="{269A1FA3-ED28-4A57-92A4-3F7182CD3646}"/>
    <hyperlink ref="G25" r:id="rId14" xr:uid="{F96F526C-540F-445F-B9AC-B8ED54FDEEC0}"/>
    <hyperlink ref="G29" r:id="rId15" xr:uid="{03745BAF-9B51-49CA-932D-420F3B0B3F74}"/>
    <hyperlink ref="G35" r:id="rId16" xr:uid="{58E2B246-ED14-421C-986E-B82E38D73359}"/>
    <hyperlink ref="G34" r:id="rId17" xr:uid="{7E208029-0DAE-4A54-B864-7B4C685F24FA}"/>
    <hyperlink ref="G39" r:id="rId18" xr:uid="{06644803-E9F3-41A5-A51B-453D4B83B299}"/>
    <hyperlink ref="G40" r:id="rId19" xr:uid="{1A6A575E-359D-419A-846B-E2A87196167C}"/>
    <hyperlink ref="G41" r:id="rId20" xr:uid="{8770A55A-C2A6-4253-9505-679EA9D88591}"/>
    <hyperlink ref="G42" r:id="rId21" display="https://www.hud.gov/program_offices/public_indian_housing/programs/ph/capfund" xr:uid="{1E3874D0-3B2F-4772-843A-637D230191F4}"/>
    <hyperlink ref="G43" r:id="rId22" display="https://www.hud.gov/program_offices/public_indian_housing/programs/ph/capfund" xr:uid="{7833A809-25C6-4E1A-9C33-D6CA7E11B11F}"/>
    <hyperlink ref="G36" r:id="rId23" xr:uid="{5E73989C-1E97-4EE1-8789-AC24F8588013}"/>
  </hyperlinks>
  <pageMargins left="0.7" right="0.7" top="0.75" bottom="0.75" header="0.3" footer="0.3"/>
  <pageSetup orientation="portrait" r:id="rId24"/>
  <legacy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es_x0020_this_x0020_show_x0020_up_x003f_ xmlns="46a3eb7e-a9b1-4e48-85c4-54687a73bf19">yes</Does_x0020_this_x0020_show_x0020_up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2C540F6CF5EF46B5D83FF1F8933F37" ma:contentTypeVersion="4" ma:contentTypeDescription="Create a new document." ma:contentTypeScope="" ma:versionID="5c77601489838b1038d2779cb8112a50">
  <xsd:schema xmlns:xsd="http://www.w3.org/2001/XMLSchema" xmlns:xs="http://www.w3.org/2001/XMLSchema" xmlns:p="http://schemas.microsoft.com/office/2006/metadata/properties" xmlns:ns2="8c9f29b0-5e94-42c1-965a-f50703a9fbf8" xmlns:ns3="46a3eb7e-a9b1-4e48-85c4-54687a73bf19" xmlns:ns4="74c3f160-ed7a-423d-8e53-80392be53ea6" targetNamespace="http://schemas.microsoft.com/office/2006/metadata/properties" ma:root="true" ma:fieldsID="9793e10152d76748728dc588f49309d8" ns2:_="" ns3:_="" ns4:_="">
    <xsd:import namespace="8c9f29b0-5e94-42c1-965a-f50703a9fbf8"/>
    <xsd:import namespace="46a3eb7e-a9b1-4e48-85c4-54687a73bf19"/>
    <xsd:import namespace="74c3f160-ed7a-423d-8e53-80392be53ea6"/>
    <xsd:element name="properties">
      <xsd:complexType>
        <xsd:sequence>
          <xsd:element name="documentManagement">
            <xsd:complexType>
              <xsd:all>
                <xsd:element ref="ns2:SharedWithUsers" minOccurs="0"/>
                <xsd:element ref="ns3:Does_x0020_this_x0020_show_x0020_up_x003f_"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f29b0-5e94-42c1-965a-f50703a9fb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3eb7e-a9b1-4e48-85c4-54687a73bf19" elementFormDefault="qualified">
    <xsd:import namespace="http://schemas.microsoft.com/office/2006/documentManagement/types"/>
    <xsd:import namespace="http://schemas.microsoft.com/office/infopath/2007/PartnerControls"/>
    <xsd:element name="Does_x0020_this_x0020_show_x0020_up_x003f_" ma:index="9" nillable="true" ma:displayName="Does this show up?" ma:default="yes" ma:format="Dropdown" ma:internalName="Does_x0020_this_x0020_show_x0020_up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74c3f160-ed7a-423d-8e53-80392be53ea6" elementFormDefault="qualified">
    <xsd:import namespace="http://schemas.microsoft.com/office/2006/documentManagement/types"/>
    <xsd:import namespace="http://schemas.microsoft.com/office/infopath/2007/PartnerControls"/>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E065C-72FD-415E-870D-FCCC6356AACF}">
  <ds:schemaRefs>
    <ds:schemaRef ds:uri="8c9f29b0-5e94-42c1-965a-f50703a9fbf8"/>
    <ds:schemaRef ds:uri="http://purl.org/dc/terms/"/>
    <ds:schemaRef ds:uri="http://purl.org/dc/elements/1.1/"/>
    <ds:schemaRef ds:uri="http://schemas.openxmlformats.org/package/2006/metadata/core-properties"/>
    <ds:schemaRef ds:uri="http://www.w3.org/XML/1998/namespace"/>
    <ds:schemaRef ds:uri="46a3eb7e-a9b1-4e48-85c4-54687a73bf19"/>
    <ds:schemaRef ds:uri="http://purl.org/dc/dcmitype/"/>
    <ds:schemaRef ds:uri="http://schemas.microsoft.com/office/2006/metadata/properties"/>
    <ds:schemaRef ds:uri="http://schemas.microsoft.com/office/2006/documentManagement/types"/>
    <ds:schemaRef ds:uri="http://schemas.microsoft.com/office/infopath/2007/PartnerControls"/>
    <ds:schemaRef ds:uri="74c3f160-ed7a-423d-8e53-80392be53ea6"/>
  </ds:schemaRefs>
</ds:datastoreItem>
</file>

<file path=customXml/itemProps2.xml><?xml version="1.0" encoding="utf-8"?>
<ds:datastoreItem xmlns:ds="http://schemas.openxmlformats.org/officeDocument/2006/customXml" ds:itemID="{7FC9EB2D-ED58-4248-8E6C-C3FFFA713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f29b0-5e94-42c1-965a-f50703a9fbf8"/>
    <ds:schemaRef ds:uri="46a3eb7e-a9b1-4e48-85c4-54687a73bf19"/>
    <ds:schemaRef ds:uri="74c3f160-ed7a-423d-8e53-80392be53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51CE0-33E6-4B55-9DFB-450A510F58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Jennings, Connor R. EOP/OMB</dc:creator>
  <cp:keywords/>
  <dc:description/>
  <cp:lastModifiedBy>Lauer, Eric P. EOP/OMB</cp:lastModifiedBy>
  <cp:revision/>
  <dcterms:created xsi:type="dcterms:W3CDTF">2021-11-16T20:48:25Z</dcterms:created>
  <dcterms:modified xsi:type="dcterms:W3CDTF">2023-03-09T20:24:18Z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0x010100CF2C540F6CF5EF46B5D83FF1F8933F37</vt:lpwstr>
  </property>
</Properties>
</file>